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8 - VGG - Mayores 12-05-2023 -\"/>
    </mc:Choice>
  </mc:AlternateContent>
  <xr:revisionPtr revIDLastSave="0" documentId="13_ncr:1_{C6503049-4052-40EB-9E0F-496B7EAAC65D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state="hidden" r:id="rId6"/>
    <sheet name="TODOS NETO" sheetId="58663" state="hidden" r:id="rId7"/>
    <sheet name="HORARIOS SABADO" sheetId="58665" r:id="rId8"/>
    <sheet name="HORARIOS DOMINGO" sheetId="58664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G16" i="58659" l="1"/>
  <c r="F16" i="58659"/>
  <c r="H16" i="58659" s="1"/>
  <c r="I16" i="58659" s="1"/>
  <c r="E16" i="58659"/>
  <c r="D16" i="58659"/>
  <c r="C16" i="58659"/>
  <c r="B16" i="58659"/>
  <c r="H10" i="58659"/>
  <c r="G13" i="111"/>
  <c r="H13" i="111"/>
  <c r="G14" i="58656"/>
  <c r="H14" i="58656" s="1"/>
  <c r="G13" i="58656"/>
  <c r="H13" i="58656" s="1"/>
  <c r="G16" i="111"/>
  <c r="H16" i="111" s="1"/>
  <c r="G17" i="111"/>
  <c r="H17" i="111" s="1"/>
  <c r="G15" i="111"/>
  <c r="H15" i="111" s="1"/>
  <c r="G14" i="111"/>
  <c r="H14" i="111" s="1"/>
  <c r="G23" i="110" l="1"/>
  <c r="H23" i="110" s="1"/>
  <c r="G25" i="110"/>
  <c r="H25" i="110" s="1"/>
  <c r="G17" i="110"/>
  <c r="H17" i="110" s="1"/>
  <c r="G24" i="110"/>
  <c r="H24" i="110" s="1"/>
  <c r="G22" i="110"/>
  <c r="H22" i="110" s="1"/>
  <c r="G16" i="110"/>
  <c r="H16" i="110" s="1"/>
  <c r="G20" i="110"/>
  <c r="H20" i="110" s="1"/>
  <c r="G14" i="110"/>
  <c r="H14" i="110" s="1"/>
  <c r="G19" i="110"/>
  <c r="H19" i="110" s="1"/>
  <c r="G21" i="110"/>
  <c r="H21" i="110" s="1"/>
  <c r="G18" i="110"/>
  <c r="H18" i="110" s="1"/>
  <c r="G13" i="110"/>
  <c r="H13" i="110" s="1"/>
  <c r="G15" i="110"/>
  <c r="H15" i="110" s="1"/>
  <c r="G24" i="58656"/>
  <c r="H24" i="58656" s="1"/>
  <c r="G23" i="58656"/>
  <c r="H23" i="58656" s="1"/>
  <c r="G19" i="58656"/>
  <c r="H19" i="58656" s="1"/>
  <c r="G15" i="58656"/>
  <c r="H15" i="58656" s="1"/>
  <c r="G26" i="58656"/>
  <c r="H26" i="58656" s="1"/>
  <c r="G18" i="58656"/>
  <c r="H18" i="58656" s="1"/>
  <c r="G22" i="58656"/>
  <c r="H22" i="58656" s="1"/>
  <c r="G16" i="58656"/>
  <c r="H16" i="58656" s="1"/>
  <c r="G28" i="58656"/>
  <c r="H28" i="58656" s="1"/>
  <c r="G25" i="58656"/>
  <c r="H25" i="58656" s="1"/>
  <c r="G21" i="58656"/>
  <c r="H21" i="58656" s="1"/>
  <c r="G20" i="58656"/>
  <c r="H20" i="58656" s="1"/>
  <c r="G17" i="58656"/>
  <c r="H17" i="58656" s="1"/>
  <c r="G27" i="58656"/>
  <c r="H27" i="58656" s="1"/>
  <c r="G15" i="64"/>
  <c r="H15" i="64" s="1"/>
  <c r="G27" i="64"/>
  <c r="H27" i="64" s="1"/>
  <c r="G13" i="64"/>
  <c r="H13" i="64" s="1"/>
  <c r="G23" i="64"/>
  <c r="H23" i="64" s="1"/>
  <c r="G21" i="64"/>
  <c r="H21" i="64" s="1"/>
  <c r="G30" i="64"/>
  <c r="H30" i="64" s="1"/>
  <c r="G16" i="64"/>
  <c r="H16" i="64" s="1"/>
  <c r="G29" i="64"/>
  <c r="H29" i="64" s="1"/>
  <c r="G14" i="64"/>
  <c r="H14" i="64" s="1"/>
  <c r="G31" i="64"/>
  <c r="H31" i="64" s="1"/>
  <c r="G28" i="64"/>
  <c r="H28" i="64" s="1"/>
  <c r="G32" i="64"/>
  <c r="H32" i="64" s="1"/>
  <c r="G19" i="64"/>
  <c r="H19" i="64" s="1"/>
  <c r="G24" i="64"/>
  <c r="H24" i="64" s="1"/>
  <c r="G25" i="64"/>
  <c r="H25" i="64" s="1"/>
  <c r="G26" i="64"/>
  <c r="H26" i="64" s="1"/>
  <c r="G17" i="64"/>
  <c r="H17" i="64" s="1"/>
  <c r="G18" i="64"/>
  <c r="H18" i="64" s="1"/>
  <c r="G20" i="64"/>
  <c r="H20" i="64" s="1"/>
  <c r="G22" i="64"/>
  <c r="H22" i="64" s="1"/>
  <c r="G21" i="58659" l="1"/>
  <c r="F21" i="58659"/>
  <c r="H21" i="58659" s="1"/>
  <c r="E21" i="58659"/>
  <c r="D21" i="58659"/>
  <c r="C21" i="58659"/>
  <c r="B21" i="58659"/>
  <c r="H18" i="101"/>
  <c r="H17" i="101"/>
  <c r="H16" i="101"/>
  <c r="H15" i="101"/>
  <c r="G80" i="101"/>
  <c r="H80" i="101" s="1"/>
  <c r="G79" i="101"/>
  <c r="H79" i="101" s="1"/>
  <c r="G78" i="101"/>
  <c r="H78" i="101" s="1"/>
  <c r="G72" i="101"/>
  <c r="H72" i="101" s="1"/>
  <c r="G77" i="101"/>
  <c r="H77" i="101" s="1"/>
  <c r="G76" i="101"/>
  <c r="H76" i="101" s="1"/>
  <c r="G50" i="101"/>
  <c r="H50" i="101" s="1"/>
  <c r="G74" i="101"/>
  <c r="H74" i="101" s="1"/>
  <c r="G46" i="101"/>
  <c r="H46" i="101" s="1"/>
  <c r="G75" i="101"/>
  <c r="H75" i="101" s="1"/>
  <c r="G66" i="101"/>
  <c r="H66" i="101" s="1"/>
  <c r="G45" i="101"/>
  <c r="H45" i="101" s="1"/>
  <c r="G59" i="101"/>
  <c r="H59" i="101" s="1"/>
  <c r="G71" i="101"/>
  <c r="H71" i="101" s="1"/>
  <c r="G69" i="101"/>
  <c r="H69" i="101" s="1"/>
  <c r="G73" i="101"/>
  <c r="H73" i="101" s="1"/>
  <c r="G43" i="101"/>
  <c r="H43" i="101" s="1"/>
  <c r="G49" i="101"/>
  <c r="H49" i="101" s="1"/>
  <c r="G70" i="101"/>
  <c r="H70" i="101" s="1"/>
  <c r="G57" i="101"/>
  <c r="H57" i="101" s="1"/>
  <c r="G53" i="101"/>
  <c r="H53" i="101" s="1"/>
  <c r="G51" i="101"/>
  <c r="H51" i="101" s="1"/>
  <c r="G56" i="101"/>
  <c r="H56" i="101" s="1"/>
  <c r="G55" i="101"/>
  <c r="H55" i="101" s="1"/>
  <c r="G27" i="101"/>
  <c r="H27" i="101" s="1"/>
  <c r="G26" i="101"/>
  <c r="H26" i="101" s="1"/>
  <c r="G58" i="101"/>
  <c r="H58" i="101" s="1"/>
  <c r="G62" i="101"/>
  <c r="H62" i="101" s="1"/>
  <c r="G68" i="101"/>
  <c r="H68" i="101" s="1"/>
  <c r="G67" i="101"/>
  <c r="H67" i="101" s="1"/>
  <c r="G52" i="101"/>
  <c r="H52" i="101" s="1"/>
  <c r="G40" i="101"/>
  <c r="H40" i="101" s="1"/>
  <c r="G44" i="101"/>
  <c r="H44" i="101" s="1"/>
  <c r="G42" i="101"/>
  <c r="H42" i="101" s="1"/>
  <c r="G23" i="101"/>
  <c r="H23" i="101" s="1"/>
  <c r="G38" i="101"/>
  <c r="H38" i="101" s="1"/>
  <c r="G54" i="101"/>
  <c r="H54" i="101" s="1"/>
  <c r="G60" i="101"/>
  <c r="H60" i="101" s="1"/>
  <c r="G28" i="101"/>
  <c r="H28" i="101" s="1"/>
  <c r="G41" i="101"/>
  <c r="H41" i="101" s="1"/>
  <c r="G34" i="101"/>
  <c r="H34" i="101" s="1"/>
  <c r="G37" i="101"/>
  <c r="H37" i="101" s="1"/>
  <c r="G65" i="101"/>
  <c r="H65" i="101" s="1"/>
  <c r="G63" i="101"/>
  <c r="H63" i="101" s="1"/>
  <c r="G48" i="101"/>
  <c r="H48" i="101" s="1"/>
  <c r="G36" i="101"/>
  <c r="H36" i="101" s="1"/>
  <c r="G47" i="101"/>
  <c r="H47" i="101" s="1"/>
  <c r="G35" i="101"/>
  <c r="H35" i="101" s="1"/>
  <c r="G18" i="101"/>
  <c r="G33" i="101"/>
  <c r="H33" i="101" s="1"/>
  <c r="G25" i="101"/>
  <c r="H25" i="101" s="1"/>
  <c r="G61" i="101"/>
  <c r="H61" i="101" s="1"/>
  <c r="G64" i="101"/>
  <c r="H64" i="101" s="1"/>
  <c r="G30" i="101"/>
  <c r="H30" i="101" s="1"/>
  <c r="G24" i="101"/>
  <c r="H24" i="101" s="1"/>
  <c r="G20" i="101"/>
  <c r="H20" i="101" s="1"/>
  <c r="G19" i="101"/>
  <c r="H19" i="101" s="1"/>
  <c r="G14" i="101"/>
  <c r="H14" i="101" s="1"/>
  <c r="G32" i="101"/>
  <c r="H32" i="101" s="1"/>
  <c r="G31" i="101"/>
  <c r="H31" i="101" s="1"/>
  <c r="G29" i="101"/>
  <c r="H29" i="101" s="1"/>
  <c r="G39" i="101"/>
  <c r="H39" i="101" s="1"/>
  <c r="G22" i="101"/>
  <c r="H22" i="101" s="1"/>
  <c r="G16" i="101"/>
  <c r="G21" i="101"/>
  <c r="H21" i="101" s="1"/>
  <c r="G13" i="101"/>
  <c r="H13" i="101" s="1"/>
  <c r="G17" i="101"/>
  <c r="G15" i="101"/>
  <c r="F69" i="58664"/>
  <c r="F68" i="58664"/>
  <c r="F67" i="58664"/>
  <c r="F66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50" i="58664"/>
  <c r="F49" i="58664"/>
  <c r="F48" i="58664"/>
  <c r="F47" i="58664"/>
  <c r="F46" i="58664"/>
  <c r="F45" i="58664"/>
  <c r="F44" i="58664"/>
  <c r="F43" i="58664"/>
  <c r="G69" i="58664" s="1"/>
  <c r="F34" i="58664"/>
  <c r="F33" i="58664"/>
  <c r="F32" i="58664"/>
  <c r="F31" i="58664"/>
  <c r="F30" i="58664"/>
  <c r="F29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5" i="58664"/>
  <c r="F14" i="58664"/>
  <c r="F13" i="58664"/>
  <c r="F12" i="58664"/>
  <c r="F11" i="58664"/>
  <c r="F10" i="58664"/>
  <c r="F9" i="58664"/>
  <c r="F8" i="58664"/>
  <c r="G34" i="58664" s="1"/>
  <c r="K25" i="110" l="1"/>
  <c r="K24" i="110"/>
  <c r="K23" i="110"/>
  <c r="F68" i="58665"/>
  <c r="F67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5" i="58665"/>
  <c r="F44" i="58665"/>
  <c r="F43" i="58665"/>
  <c r="F42" i="58665"/>
  <c r="F33" i="58665"/>
  <c r="F32" i="58665"/>
  <c r="F31" i="58665"/>
  <c r="F30" i="58665"/>
  <c r="F29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3" i="58665"/>
  <c r="F12" i="58665"/>
  <c r="F11" i="58665"/>
  <c r="F10" i="58665"/>
  <c r="F9" i="58665"/>
  <c r="F8" i="58665"/>
  <c r="G33" i="58665" l="1"/>
  <c r="G68" i="58665"/>
  <c r="A9" i="101" l="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37" i="101"/>
  <c r="K38" i="101"/>
  <c r="K39" i="101"/>
  <c r="K40" i="101"/>
  <c r="K41" i="101"/>
  <c r="K42" i="101"/>
  <c r="K43" i="101"/>
  <c r="K44" i="101"/>
  <c r="K45" i="101"/>
  <c r="K46" i="101"/>
  <c r="K47" i="101"/>
  <c r="K48" i="101"/>
  <c r="K49" i="101"/>
  <c r="K50" i="101"/>
  <c r="K51" i="101"/>
  <c r="K52" i="101"/>
  <c r="K53" i="101"/>
  <c r="K54" i="101"/>
  <c r="K55" i="101"/>
  <c r="K56" i="101"/>
  <c r="K57" i="101"/>
  <c r="K58" i="101"/>
  <c r="K59" i="101"/>
  <c r="K60" i="101"/>
  <c r="K61" i="101"/>
  <c r="K62" i="101"/>
  <c r="K63" i="101"/>
  <c r="K64" i="101"/>
  <c r="K65" i="101"/>
  <c r="K66" i="101"/>
  <c r="K67" i="101"/>
  <c r="K68" i="101"/>
  <c r="K69" i="101"/>
  <c r="K70" i="101"/>
  <c r="K71" i="101"/>
  <c r="K72" i="101"/>
  <c r="K73" i="101"/>
  <c r="K74" i="101"/>
  <c r="K75" i="101"/>
  <c r="K76" i="101"/>
  <c r="K77" i="101"/>
  <c r="K78" i="101"/>
  <c r="K79" i="101"/>
  <c r="K80" i="101"/>
  <c r="G81" i="101"/>
  <c r="K81" i="101"/>
  <c r="G82" i="101"/>
  <c r="K82" i="101"/>
  <c r="G83" i="101"/>
  <c r="K83" i="101"/>
  <c r="G84" i="101"/>
  <c r="K84" i="101"/>
  <c r="G85" i="101"/>
  <c r="K85" i="101"/>
  <c r="G86" i="101"/>
  <c r="K86" i="101"/>
  <c r="G87" i="101"/>
  <c r="K87" i="101"/>
  <c r="G88" i="101"/>
  <c r="K88" i="101"/>
  <c r="G89" i="101"/>
  <c r="K89" i="101"/>
  <c r="G90" i="101"/>
  <c r="K90" i="101"/>
  <c r="G91" i="101"/>
  <c r="K91" i="101"/>
  <c r="G92" i="101"/>
  <c r="K92" i="101"/>
  <c r="G93" i="101"/>
  <c r="K93" i="101"/>
  <c r="G94" i="101"/>
  <c r="K94" i="101"/>
  <c r="G95" i="101"/>
  <c r="K95" i="101"/>
  <c r="G96" i="101"/>
  <c r="K96" i="101"/>
  <c r="G97" i="101"/>
  <c r="K97" i="101"/>
  <c r="G98" i="101"/>
  <c r="K98" i="101"/>
  <c r="G99" i="101"/>
  <c r="K99" i="101"/>
  <c r="G100" i="101"/>
  <c r="K100" i="101"/>
  <c r="G101" i="101"/>
  <c r="K101" i="101"/>
  <c r="G102" i="101"/>
  <c r="K102" i="101"/>
  <c r="G103" i="101"/>
  <c r="K103" i="101"/>
  <c r="G104" i="101"/>
  <c r="K104" i="101"/>
  <c r="G105" i="101"/>
  <c r="K105" i="101"/>
  <c r="G106" i="101"/>
  <c r="K106" i="101"/>
  <c r="G107" i="101"/>
  <c r="K107" i="101"/>
  <c r="G108" i="101"/>
  <c r="K108" i="101"/>
  <c r="G109" i="101"/>
  <c r="K109" i="101"/>
  <c r="G110" i="101"/>
  <c r="K110" i="101"/>
  <c r="G111" i="101"/>
  <c r="K111" i="101"/>
  <c r="G112" i="101"/>
  <c r="K112" i="101"/>
  <c r="G113" i="101"/>
  <c r="K113" i="101"/>
  <c r="G114" i="101"/>
  <c r="K114" i="101"/>
  <c r="G115" i="101"/>
  <c r="K115" i="101"/>
  <c r="G116" i="101"/>
  <c r="K116" i="101"/>
  <c r="G117" i="101"/>
  <c r="K117" i="101"/>
  <c r="G118" i="101"/>
  <c r="K118" i="101"/>
  <c r="G119" i="101"/>
  <c r="K119" i="101"/>
  <c r="G120" i="101"/>
  <c r="K120" i="101"/>
  <c r="G121" i="101"/>
  <c r="K121" i="101"/>
  <c r="G122" i="101"/>
  <c r="K122" i="101"/>
  <c r="G123" i="101"/>
  <c r="K123" i="101"/>
  <c r="G124" i="101"/>
  <c r="K124" i="101"/>
  <c r="G125" i="101"/>
  <c r="K125" i="101"/>
  <c r="G126" i="101"/>
  <c r="K126" i="101"/>
  <c r="G127" i="101"/>
  <c r="K127" i="101"/>
  <c r="G128" i="101"/>
  <c r="K128" i="101"/>
  <c r="G129" i="101"/>
  <c r="K129" i="101"/>
  <c r="G130" i="101"/>
  <c r="K130" i="101"/>
  <c r="G131" i="101"/>
  <c r="K131" i="101"/>
  <c r="G132" i="101"/>
  <c r="K132" i="101"/>
  <c r="G133" i="101"/>
  <c r="K133" i="101"/>
  <c r="G134" i="101"/>
  <c r="K134" i="101"/>
  <c r="G135" i="101"/>
  <c r="K135" i="101"/>
  <c r="G136" i="101"/>
  <c r="K136" i="101"/>
  <c r="G137" i="101"/>
  <c r="K137" i="101"/>
  <c r="G138" i="101"/>
  <c r="K138" i="101"/>
  <c r="G139" i="101"/>
  <c r="K139" i="101"/>
  <c r="G140" i="101"/>
  <c r="K140" i="101"/>
  <c r="G141" i="101"/>
  <c r="K141" i="101"/>
  <c r="G142" i="101"/>
  <c r="K142" i="101"/>
  <c r="G143" i="101"/>
  <c r="K143" i="101"/>
  <c r="G144" i="101"/>
  <c r="K144" i="101"/>
  <c r="G145" i="101"/>
  <c r="K145" i="101"/>
  <c r="G146" i="101"/>
  <c r="K146" i="101"/>
  <c r="G147" i="101"/>
  <c r="K147" i="101"/>
  <c r="G148" i="101"/>
  <c r="K148" i="101"/>
  <c r="G149" i="101"/>
  <c r="K149" i="101"/>
  <c r="G150" i="101"/>
  <c r="K150" i="101"/>
  <c r="G151" i="101"/>
  <c r="K151" i="101"/>
  <c r="G152" i="101"/>
  <c r="K152" i="101"/>
  <c r="G153" i="101"/>
  <c r="K153" i="101"/>
  <c r="G154" i="101"/>
  <c r="K154" i="101"/>
  <c r="G155" i="101"/>
  <c r="K155" i="101"/>
  <c r="G156" i="101"/>
  <c r="K156" i="101"/>
  <c r="G157" i="101"/>
  <c r="K157" i="101"/>
  <c r="G158" i="101"/>
  <c r="K158" i="101"/>
  <c r="G159" i="101"/>
  <c r="K159" i="101"/>
  <c r="G160" i="101"/>
  <c r="K160" i="101"/>
  <c r="G161" i="101"/>
  <c r="K161" i="101"/>
  <c r="G162" i="101"/>
  <c r="K162" i="101"/>
  <c r="G163" i="101"/>
  <c r="K163" i="101"/>
  <c r="G164" i="101"/>
  <c r="K164" i="101"/>
  <c r="G165" i="101"/>
  <c r="K165" i="101"/>
  <c r="G166" i="101"/>
  <c r="K166" i="101"/>
  <c r="G167" i="101"/>
  <c r="K167" i="101"/>
  <c r="G168" i="101"/>
  <c r="K168" i="101"/>
  <c r="G169" i="101"/>
  <c r="K169" i="101"/>
  <c r="G170" i="101"/>
  <c r="K170" i="101"/>
  <c r="G171" i="101"/>
  <c r="K171" i="101"/>
  <c r="G172" i="101"/>
  <c r="K172" i="101"/>
  <c r="G173" i="101"/>
  <c r="K173" i="101"/>
  <c r="G174" i="101"/>
  <c r="K174" i="101"/>
  <c r="G175" i="101"/>
  <c r="K175" i="101"/>
  <c r="G176" i="101"/>
  <c r="K176" i="101"/>
  <c r="G177" i="101"/>
  <c r="K177" i="101"/>
  <c r="G178" i="101"/>
  <c r="K178" i="101"/>
  <c r="G179" i="101"/>
  <c r="K179" i="101"/>
  <c r="G180" i="101"/>
  <c r="K180" i="101"/>
  <c r="G181" i="101"/>
  <c r="K181" i="101"/>
  <c r="G182" i="101"/>
  <c r="K182" i="101"/>
  <c r="G183" i="101"/>
  <c r="K183" i="101"/>
  <c r="G184" i="101"/>
  <c r="K184" i="101"/>
  <c r="G185" i="101"/>
  <c r="K185" i="101"/>
  <c r="G186" i="101"/>
  <c r="K186" i="101"/>
  <c r="G187" i="101"/>
  <c r="K187" i="101"/>
  <c r="G188" i="101"/>
  <c r="K188" i="101"/>
  <c r="G189" i="101"/>
  <c r="K189" i="101"/>
  <c r="G190" i="101"/>
  <c r="K190" i="101"/>
  <c r="G191" i="101"/>
  <c r="K191" i="101"/>
  <c r="G192" i="101"/>
  <c r="K192" i="101"/>
  <c r="G193" i="101"/>
  <c r="K193" i="101"/>
  <c r="G194" i="101"/>
  <c r="K194" i="101"/>
  <c r="G195" i="101"/>
  <c r="K195" i="101"/>
  <c r="G196" i="101"/>
  <c r="K196" i="101"/>
  <c r="G197" i="101"/>
  <c r="K197" i="101"/>
  <c r="G198" i="101"/>
  <c r="K198" i="101"/>
  <c r="G199" i="101"/>
  <c r="K199" i="101"/>
  <c r="G200" i="101"/>
  <c r="K200" i="101"/>
  <c r="G201" i="101"/>
  <c r="K201" i="101"/>
  <c r="G202" i="101"/>
  <c r="K202" i="101"/>
  <c r="G203" i="101"/>
  <c r="K203" i="101"/>
  <c r="G204" i="101"/>
  <c r="K204" i="101"/>
  <c r="G205" i="101"/>
  <c r="K205" i="101"/>
  <c r="G206" i="101"/>
  <c r="K206" i="101"/>
  <c r="K13" i="101"/>
  <c r="K37" i="1" l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G63" i="1"/>
  <c r="H63" i="1" s="1"/>
  <c r="G76" i="1"/>
  <c r="H76" i="1" s="1"/>
  <c r="G80" i="1"/>
  <c r="H80" i="1" s="1"/>
  <c r="G71" i="1"/>
  <c r="H71" i="1" s="1"/>
  <c r="G28" i="1"/>
  <c r="H28" i="1" s="1"/>
  <c r="G29" i="1"/>
  <c r="H29" i="1" s="1"/>
  <c r="G62" i="1"/>
  <c r="H62" i="1" s="1"/>
  <c r="G52" i="1"/>
  <c r="H52" i="1" s="1"/>
  <c r="G38" i="1"/>
  <c r="H38" i="1" s="1"/>
  <c r="G51" i="1"/>
  <c r="H51" i="1" s="1"/>
  <c r="G37" i="1"/>
  <c r="H37" i="1" s="1"/>
  <c r="G43" i="1"/>
  <c r="H43" i="1" s="1"/>
  <c r="G65" i="1"/>
  <c r="H65" i="1" s="1"/>
  <c r="G19" i="1"/>
  <c r="H19" i="1" s="1"/>
  <c r="G79" i="1"/>
  <c r="H79" i="1" s="1"/>
  <c r="G75" i="1"/>
  <c r="H75" i="1" s="1"/>
  <c r="G78" i="1"/>
  <c r="H78" i="1" s="1"/>
  <c r="G73" i="1"/>
  <c r="H73" i="1" s="1"/>
  <c r="G66" i="1"/>
  <c r="H66" i="1" s="1"/>
  <c r="G53" i="1"/>
  <c r="H53" i="1" s="1"/>
  <c r="G36" i="1"/>
  <c r="H36" i="1" s="1"/>
  <c r="G34" i="1"/>
  <c r="H34" i="1" s="1"/>
  <c r="G58" i="1"/>
  <c r="H58" i="1" s="1"/>
  <c r="G54" i="1"/>
  <c r="H54" i="1" s="1"/>
  <c r="G44" i="1"/>
  <c r="H44" i="1" s="1"/>
  <c r="G57" i="1"/>
  <c r="H57" i="1" s="1"/>
  <c r="G21" i="1"/>
  <c r="H21" i="1" s="1"/>
  <c r="G50" i="1"/>
  <c r="H50" i="1" s="1"/>
  <c r="G16" i="1"/>
  <c r="H16" i="1" s="1"/>
  <c r="G22" i="1"/>
  <c r="H22" i="1" s="1"/>
  <c r="G61" i="1"/>
  <c r="H61" i="1" s="1"/>
  <c r="G20" i="1"/>
  <c r="H20" i="1" s="1"/>
  <c r="G60" i="1"/>
  <c r="H60" i="1" s="1"/>
  <c r="G41" i="1"/>
  <c r="H41" i="1" s="1"/>
  <c r="G14" i="1"/>
  <c r="H14" i="1" s="1"/>
  <c r="G18" i="1"/>
  <c r="H18" i="1" s="1"/>
  <c r="G13" i="1"/>
  <c r="H13" i="1" s="1"/>
  <c r="G70" i="1"/>
  <c r="H70" i="1" s="1"/>
  <c r="G59" i="1"/>
  <c r="H59" i="1" s="1"/>
  <c r="G31" i="1"/>
  <c r="H31" i="1" s="1"/>
  <c r="G39" i="1"/>
  <c r="H39" i="1" s="1"/>
  <c r="G27" i="1"/>
  <c r="H27" i="1" s="1"/>
  <c r="G35" i="1"/>
  <c r="H35" i="1" s="1"/>
  <c r="G48" i="1"/>
  <c r="H48" i="1" s="1"/>
  <c r="G67" i="1"/>
  <c r="H67" i="1" s="1"/>
  <c r="G47" i="1"/>
  <c r="H47" i="1" s="1"/>
  <c r="G68" i="1"/>
  <c r="H68" i="1" s="1"/>
  <c r="G40" i="1"/>
  <c r="H40" i="1" s="1"/>
  <c r="G26" i="1"/>
  <c r="H26" i="1" s="1"/>
  <c r="G24" i="1"/>
  <c r="H24" i="1" s="1"/>
  <c r="G49" i="1"/>
  <c r="H49" i="1" s="1"/>
  <c r="G33" i="1"/>
  <c r="H33" i="1" s="1"/>
  <c r="G45" i="1"/>
  <c r="H45" i="1" s="1"/>
  <c r="G17" i="1"/>
  <c r="H17" i="1" s="1"/>
  <c r="G15" i="1"/>
  <c r="H15" i="1" s="1"/>
  <c r="G25" i="1"/>
  <c r="H25" i="1" s="1"/>
  <c r="G77" i="1"/>
  <c r="H77" i="1" s="1"/>
  <c r="G30" i="1"/>
  <c r="H30" i="1" s="1"/>
  <c r="G64" i="1"/>
  <c r="H64" i="1" s="1"/>
  <c r="G42" i="1"/>
  <c r="H42" i="1" s="1"/>
  <c r="G72" i="1"/>
  <c r="H72" i="1" s="1"/>
  <c r="G69" i="1"/>
  <c r="H69" i="1" s="1"/>
  <c r="G46" i="1"/>
  <c r="H46" i="1" s="1"/>
  <c r="G32" i="1"/>
  <c r="H32" i="1" s="1"/>
  <c r="G55" i="1"/>
  <c r="H55" i="1" s="1"/>
  <c r="G56" i="1"/>
  <c r="H56" i="1" s="1"/>
  <c r="K14" i="110"/>
  <c r="K28" i="64" l="1"/>
  <c r="K29" i="64"/>
  <c r="K30" i="64"/>
  <c r="K31" i="64"/>
  <c r="K32" i="64"/>
  <c r="A4" i="58659"/>
  <c r="A1" i="58659"/>
  <c r="A9" i="58656"/>
  <c r="A9" i="111"/>
  <c r="A9" i="110"/>
  <c r="G20" i="58659"/>
  <c r="F20" i="58659"/>
  <c r="E20" i="58659"/>
  <c r="D20" i="58659"/>
  <c r="C20" i="58659"/>
  <c r="B20" i="58659"/>
  <c r="H20" i="58659" l="1"/>
  <c r="K15" i="64" l="1"/>
  <c r="K14" i="64"/>
  <c r="K13" i="64"/>
  <c r="K28" i="58656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G26" i="58659" l="1"/>
  <c r="F26" i="58659"/>
  <c r="E26" i="58659"/>
  <c r="D26" i="58659"/>
  <c r="C26" i="58659"/>
  <c r="B26" i="58659"/>
  <c r="G25" i="58659"/>
  <c r="F25" i="58659"/>
  <c r="E25" i="58659"/>
  <c r="D25" i="58659"/>
  <c r="G15" i="58659"/>
  <c r="F15" i="58659"/>
  <c r="E15" i="58659"/>
  <c r="D15" i="58659"/>
  <c r="C15" i="58659"/>
  <c r="K22" i="110" l="1"/>
  <c r="K21" i="110"/>
  <c r="K20" i="110"/>
  <c r="K19" i="110"/>
  <c r="K18" i="110"/>
  <c r="K17" i="110"/>
  <c r="K16" i="110"/>
  <c r="K15" i="110"/>
  <c r="K13" i="110"/>
  <c r="K17" i="111"/>
  <c r="K16" i="111"/>
  <c r="K15" i="111"/>
  <c r="K14" i="111"/>
  <c r="K13" i="111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K13" i="58656"/>
  <c r="K27" i="64"/>
  <c r="K26" i="64"/>
  <c r="K25" i="64"/>
  <c r="K24" i="64"/>
  <c r="K23" i="64"/>
  <c r="K22" i="64"/>
  <c r="K21" i="64"/>
  <c r="K20" i="64"/>
  <c r="K19" i="64"/>
  <c r="K18" i="64"/>
  <c r="K17" i="64"/>
  <c r="K16" i="64"/>
  <c r="G23" i="1"/>
  <c r="H23" i="1" s="1"/>
  <c r="G74" i="1"/>
  <c r="H74" i="1" s="1"/>
  <c r="K15" i="1"/>
  <c r="D41" i="58659" l="1"/>
  <c r="D40" i="58659"/>
  <c r="D36" i="58659"/>
  <c r="D35" i="58659"/>
  <c r="D31" i="58659"/>
  <c r="D30" i="58659"/>
  <c r="C41" i="58659"/>
  <c r="C40" i="58659"/>
  <c r="C36" i="58659"/>
  <c r="C35" i="58659"/>
  <c r="C31" i="58659"/>
  <c r="C30" i="58659"/>
  <c r="C25" i="58659"/>
  <c r="B25" i="58659"/>
  <c r="B15" i="58659"/>
  <c r="A13" i="58659"/>
  <c r="H15" i="58659" l="1"/>
  <c r="I15" i="58659" s="1"/>
  <c r="H26" i="58659"/>
  <c r="I26" i="58659" s="1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L15" i="58663"/>
  <c r="L16" i="58663"/>
  <c r="L17" i="58663"/>
  <c r="L18" i="58663"/>
  <c r="L19" i="58663"/>
  <c r="L20" i="58663"/>
  <c r="L21" i="58663"/>
  <c r="L22" i="58663"/>
  <c r="L23" i="58663"/>
  <c r="L24" i="58663"/>
  <c r="L25" i="58663"/>
  <c r="L26" i="58663"/>
  <c r="L27" i="58663"/>
  <c r="L28" i="58663"/>
  <c r="L29" i="58663"/>
  <c r="L30" i="58663"/>
  <c r="L31" i="58663"/>
  <c r="L32" i="58663"/>
  <c r="L33" i="58663"/>
  <c r="L34" i="58663"/>
  <c r="L35" i="58663"/>
  <c r="L36" i="58663"/>
  <c r="L37" i="58663"/>
  <c r="L38" i="58663"/>
  <c r="L39" i="58663"/>
  <c r="L40" i="58663"/>
  <c r="L41" i="58663"/>
  <c r="L42" i="58663"/>
  <c r="L43" i="58663"/>
  <c r="L44" i="58663"/>
  <c r="L45" i="58663"/>
  <c r="L46" i="58663"/>
  <c r="L47" i="58663"/>
  <c r="L48" i="58663"/>
  <c r="L49" i="58663"/>
  <c r="L50" i="58663"/>
  <c r="L51" i="58663"/>
  <c r="L52" i="58663"/>
  <c r="L53" i="58663"/>
  <c r="L54" i="58663"/>
  <c r="L55" i="58663"/>
  <c r="L56" i="58663"/>
  <c r="L57" i="58663"/>
  <c r="L58" i="58663"/>
  <c r="L59" i="58663"/>
  <c r="L60" i="58663"/>
  <c r="L61" i="58663"/>
  <c r="L62" i="58663"/>
  <c r="L63" i="58663"/>
  <c r="L64" i="58663"/>
  <c r="L65" i="58663"/>
  <c r="L66" i="58663"/>
  <c r="L67" i="58663"/>
  <c r="L68" i="58663"/>
  <c r="L69" i="58663"/>
  <c r="L70" i="58663"/>
  <c r="L71" i="58663"/>
  <c r="L72" i="58663"/>
  <c r="L73" i="58663"/>
  <c r="L74" i="58663"/>
  <c r="L75" i="58663"/>
  <c r="L76" i="58663"/>
  <c r="L77" i="58663"/>
  <c r="L78" i="58663"/>
  <c r="L79" i="58663"/>
  <c r="L80" i="58663"/>
  <c r="L81" i="58663"/>
  <c r="L82" i="58663"/>
  <c r="L83" i="58663"/>
  <c r="L84" i="58663"/>
  <c r="L85" i="58663"/>
  <c r="L86" i="58663"/>
  <c r="L87" i="58663"/>
  <c r="L88" i="58663"/>
  <c r="L89" i="58663"/>
  <c r="L90" i="58663"/>
  <c r="L91" i="58663"/>
  <c r="L92" i="58663"/>
  <c r="L93" i="58663"/>
  <c r="L94" i="58663"/>
  <c r="L95" i="58663"/>
  <c r="L96" i="58663"/>
  <c r="L97" i="58663"/>
  <c r="L98" i="58663"/>
  <c r="L99" i="58663"/>
  <c r="L100" i="58663"/>
  <c r="L101" i="58663"/>
  <c r="L102" i="58663"/>
  <c r="L103" i="58663"/>
  <c r="L104" i="58663"/>
  <c r="L105" i="58663"/>
  <c r="L106" i="58663"/>
  <c r="L107" i="58663"/>
  <c r="L108" i="58663"/>
  <c r="L109" i="58663"/>
  <c r="L110" i="58663"/>
  <c r="L111" i="58663"/>
  <c r="L112" i="58663"/>
  <c r="L113" i="58663"/>
  <c r="L114" i="58663"/>
  <c r="L115" i="58663"/>
  <c r="L116" i="58663"/>
  <c r="L117" i="58663"/>
  <c r="L118" i="58663"/>
  <c r="L119" i="58663"/>
  <c r="L120" i="58663"/>
  <c r="L121" i="58663"/>
  <c r="L122" i="58663"/>
  <c r="L123" i="58663"/>
  <c r="L124" i="58663"/>
  <c r="L125" i="58663"/>
  <c r="L126" i="58663"/>
  <c r="L127" i="58663"/>
  <c r="L128" i="58663"/>
  <c r="L129" i="58663"/>
  <c r="L130" i="58663"/>
  <c r="L131" i="58663"/>
  <c r="L132" i="58663"/>
  <c r="L133" i="58663"/>
  <c r="L134" i="58663"/>
  <c r="L135" i="58663"/>
  <c r="L136" i="58663"/>
  <c r="L137" i="58663"/>
  <c r="L138" i="58663"/>
  <c r="L139" i="58663"/>
  <c r="L140" i="58663"/>
  <c r="L141" i="58663"/>
  <c r="L142" i="58663"/>
  <c r="L143" i="58663"/>
  <c r="L144" i="58663"/>
  <c r="L145" i="58663"/>
  <c r="L146" i="58663"/>
  <c r="L147" i="58663"/>
  <c r="L148" i="58663"/>
  <c r="L149" i="58663"/>
  <c r="L150" i="58663"/>
  <c r="L151" i="58663"/>
  <c r="L152" i="58663"/>
  <c r="L153" i="58663"/>
  <c r="L154" i="58663"/>
  <c r="L155" i="58663"/>
  <c r="L156" i="58663"/>
  <c r="L157" i="58663"/>
  <c r="L158" i="58663"/>
  <c r="L159" i="58663"/>
  <c r="L160" i="58663"/>
  <c r="L161" i="58663"/>
  <c r="L162" i="58663"/>
  <c r="L163" i="58663"/>
  <c r="L164" i="58663"/>
  <c r="L165" i="58663"/>
  <c r="L166" i="58663"/>
  <c r="L167" i="58663"/>
  <c r="L168" i="58663"/>
  <c r="L169" i="58663"/>
  <c r="L170" i="58663"/>
  <c r="L171" i="58663"/>
  <c r="L172" i="58663"/>
  <c r="L173" i="58663"/>
  <c r="L174" i="58663"/>
  <c r="L175" i="58663"/>
  <c r="L176" i="58663"/>
  <c r="L177" i="58663"/>
  <c r="L178" i="58663"/>
  <c r="L179" i="58663"/>
  <c r="L183" i="58663"/>
  <c r="L184" i="58663"/>
  <c r="L185" i="58663"/>
  <c r="L186" i="58663"/>
  <c r="L187" i="58663"/>
  <c r="L188" i="58663"/>
  <c r="L189" i="58663"/>
  <c r="L190" i="58663"/>
  <c r="L191" i="58663"/>
  <c r="L192" i="58663"/>
  <c r="L193" i="58663"/>
  <c r="L194" i="58663"/>
  <c r="L195" i="58663"/>
  <c r="L196" i="58663"/>
  <c r="L197" i="58663"/>
  <c r="L198" i="58663"/>
  <c r="L199" i="58663"/>
  <c r="L200" i="58663"/>
  <c r="L201" i="58663"/>
  <c r="L202" i="58663"/>
  <c r="L203" i="58663"/>
  <c r="L204" i="58663"/>
  <c r="L205" i="58663"/>
  <c r="L206" i="58663"/>
  <c r="L207" i="58663"/>
  <c r="L208" i="58663"/>
  <c r="L209" i="58663"/>
  <c r="G209" i="58663"/>
  <c r="H209" i="58663" s="1"/>
  <c r="G208" i="58663"/>
  <c r="H208" i="58663" s="1"/>
  <c r="G207" i="58663"/>
  <c r="H207" i="58663" s="1"/>
  <c r="G206" i="58663"/>
  <c r="H206" i="58663" s="1"/>
  <c r="G205" i="58663"/>
  <c r="H205" i="58663" s="1"/>
  <c r="G204" i="58663"/>
  <c r="H204" i="58663" s="1"/>
  <c r="G203" i="58663"/>
  <c r="H203" i="58663" s="1"/>
  <c r="G202" i="58663"/>
  <c r="H202" i="58663" s="1"/>
  <c r="G201" i="58663"/>
  <c r="H201" i="58663" s="1"/>
  <c r="G200" i="58663"/>
  <c r="H200" i="58663" s="1"/>
  <c r="G199" i="58663"/>
  <c r="H199" i="58663" s="1"/>
  <c r="G198" i="58663"/>
  <c r="H198" i="58663" s="1"/>
  <c r="G197" i="58663"/>
  <c r="H197" i="58663" s="1"/>
  <c r="G196" i="58663"/>
  <c r="H196" i="58663" s="1"/>
  <c r="G195" i="58663"/>
  <c r="H195" i="58663" s="1"/>
  <c r="G194" i="58663"/>
  <c r="H194" i="58663" s="1"/>
  <c r="G193" i="58663"/>
  <c r="H193" i="58663" s="1"/>
  <c r="G192" i="58663"/>
  <c r="H192" i="58663" s="1"/>
  <c r="G191" i="58663"/>
  <c r="H191" i="58663" s="1"/>
  <c r="G190" i="58663"/>
  <c r="H190" i="58663" s="1"/>
  <c r="G189" i="58663"/>
  <c r="H189" i="58663" s="1"/>
  <c r="G188" i="58663"/>
  <c r="H188" i="58663" s="1"/>
  <c r="G187" i="58663"/>
  <c r="H187" i="58663" s="1"/>
  <c r="G186" i="58663"/>
  <c r="H186" i="58663" s="1"/>
  <c r="G185" i="58663"/>
  <c r="H185" i="58663" s="1"/>
  <c r="G184" i="58663"/>
  <c r="H184" i="58663" s="1"/>
  <c r="G183" i="58663"/>
  <c r="H183" i="58663" s="1"/>
  <c r="G175" i="58663"/>
  <c r="H175" i="58663" s="1"/>
  <c r="G174" i="58663"/>
  <c r="H174" i="58663" s="1"/>
  <c r="G173" i="58663"/>
  <c r="H173" i="58663" s="1"/>
  <c r="G172" i="58663"/>
  <c r="H172" i="58663" s="1"/>
  <c r="G171" i="58663"/>
  <c r="H171" i="58663" s="1"/>
  <c r="G170" i="58663"/>
  <c r="H170" i="58663" s="1"/>
  <c r="G169" i="58663"/>
  <c r="H169" i="58663" s="1"/>
  <c r="G168" i="58663"/>
  <c r="H168" i="58663" s="1"/>
  <c r="G167" i="58663"/>
  <c r="H167" i="58663" s="1"/>
  <c r="G166" i="58663"/>
  <c r="H166" i="58663" s="1"/>
  <c r="G165" i="58663"/>
  <c r="H165" i="58663" s="1"/>
  <c r="G164" i="58663"/>
  <c r="H164" i="58663" s="1"/>
  <c r="G163" i="58663"/>
  <c r="H163" i="58663" s="1"/>
  <c r="G162" i="58663"/>
  <c r="H162" i="58663" s="1"/>
  <c r="G161" i="58663"/>
  <c r="H161" i="58663" s="1"/>
  <c r="G160" i="58663"/>
  <c r="H160" i="58663" s="1"/>
  <c r="G159" i="58663"/>
  <c r="H159" i="58663" s="1"/>
  <c r="G158" i="58663"/>
  <c r="H158" i="58663" s="1"/>
  <c r="G157" i="58663"/>
  <c r="H157" i="58663" s="1"/>
  <c r="G156" i="58663"/>
  <c r="H156" i="58663" s="1"/>
  <c r="G155" i="58663"/>
  <c r="H155" i="58663" s="1"/>
  <c r="G154" i="58663"/>
  <c r="H154" i="58663" s="1"/>
  <c r="G153" i="58663"/>
  <c r="H153" i="58663" s="1"/>
  <c r="G152" i="58663"/>
  <c r="H152" i="58663" s="1"/>
  <c r="G151" i="58663"/>
  <c r="H151" i="58663" s="1"/>
  <c r="G150" i="58663"/>
  <c r="H150" i="58663" s="1"/>
  <c r="G149" i="58663"/>
  <c r="H149" i="58663" s="1"/>
  <c r="G148" i="58663"/>
  <c r="H148" i="58663" s="1"/>
  <c r="G147" i="58663"/>
  <c r="H147" i="58663" s="1"/>
  <c r="G146" i="58663"/>
  <c r="H146" i="58663" s="1"/>
  <c r="G145" i="58663"/>
  <c r="H145" i="58663" s="1"/>
  <c r="G144" i="58663"/>
  <c r="H144" i="58663" s="1"/>
  <c r="G143" i="58663"/>
  <c r="H143" i="58663" s="1"/>
  <c r="G142" i="58663"/>
  <c r="H142" i="58663" s="1"/>
  <c r="G141" i="58663"/>
  <c r="H141" i="58663" s="1"/>
  <c r="G140" i="58663"/>
  <c r="H140" i="58663" s="1"/>
  <c r="G139" i="58663"/>
  <c r="H139" i="58663" s="1"/>
  <c r="G138" i="58663"/>
  <c r="H138" i="58663" s="1"/>
  <c r="G137" i="58663"/>
  <c r="H137" i="58663" s="1"/>
  <c r="G136" i="58663"/>
  <c r="H136" i="58663" s="1"/>
  <c r="G135" i="58663"/>
  <c r="H135" i="58663" s="1"/>
  <c r="G134" i="58663"/>
  <c r="H134" i="58663" s="1"/>
  <c r="G133" i="58663"/>
  <c r="H133" i="58663" s="1"/>
  <c r="G132" i="58663"/>
  <c r="H132" i="58663" s="1"/>
  <c r="G131" i="58663"/>
  <c r="H131" i="58663" s="1"/>
  <c r="G130" i="58663"/>
  <c r="H130" i="58663" s="1"/>
  <c r="G129" i="58663"/>
  <c r="H129" i="58663" s="1"/>
  <c r="G128" i="58663"/>
  <c r="H128" i="58663" s="1"/>
  <c r="G127" i="58663"/>
  <c r="H127" i="58663" s="1"/>
  <c r="G126" i="58663"/>
  <c r="H126" i="58663" s="1"/>
  <c r="G125" i="58663"/>
  <c r="H125" i="58663" s="1"/>
  <c r="G124" i="58663"/>
  <c r="H124" i="58663" s="1"/>
  <c r="G123" i="58663"/>
  <c r="H123" i="58663" s="1"/>
  <c r="G122" i="58663"/>
  <c r="H122" i="58663" s="1"/>
  <c r="G121" i="58663"/>
  <c r="H121" i="58663" s="1"/>
  <c r="G120" i="58663"/>
  <c r="H120" i="58663" s="1"/>
  <c r="G119" i="58663"/>
  <c r="H119" i="58663" s="1"/>
  <c r="H118" i="58663"/>
  <c r="G118" i="58663"/>
  <c r="G117" i="58663"/>
  <c r="H117" i="58663" s="1"/>
  <c r="G116" i="58663"/>
  <c r="H116" i="58663" s="1"/>
  <c r="G115" i="58663"/>
  <c r="H115" i="58663" s="1"/>
  <c r="G114" i="58663"/>
  <c r="H114" i="58663" s="1"/>
  <c r="G113" i="58663"/>
  <c r="H113" i="58663" s="1"/>
  <c r="G112" i="58663"/>
  <c r="H112" i="58663" s="1"/>
  <c r="G111" i="58663"/>
  <c r="H111" i="58663" s="1"/>
  <c r="H110" i="58663"/>
  <c r="G110" i="58663"/>
  <c r="G109" i="58663"/>
  <c r="H109" i="58663" s="1"/>
  <c r="H108" i="58663"/>
  <c r="G108" i="58663"/>
  <c r="G107" i="58663"/>
  <c r="H107" i="58663" s="1"/>
  <c r="G106" i="58663"/>
  <c r="H106" i="58663" s="1"/>
  <c r="G105" i="58663"/>
  <c r="H105" i="58663" s="1"/>
  <c r="H104" i="58663"/>
  <c r="G104" i="58663"/>
  <c r="G103" i="58663"/>
  <c r="H103" i="58663" s="1"/>
  <c r="H102" i="58663"/>
  <c r="G102" i="58663"/>
  <c r="G101" i="58663"/>
  <c r="H101" i="58663" s="1"/>
  <c r="H100" i="58663"/>
  <c r="G100" i="58663"/>
  <c r="G99" i="58663"/>
  <c r="H99" i="58663" s="1"/>
  <c r="G98" i="58663"/>
  <c r="H98" i="58663" s="1"/>
  <c r="G97" i="58663"/>
  <c r="H97" i="58663" s="1"/>
  <c r="G96" i="58663"/>
  <c r="H96" i="58663" s="1"/>
  <c r="G95" i="58663"/>
  <c r="H95" i="58663" s="1"/>
  <c r="G94" i="58663"/>
  <c r="H94" i="58663" s="1"/>
  <c r="G93" i="58663"/>
  <c r="H93" i="58663" s="1"/>
  <c r="G92" i="58663"/>
  <c r="H92" i="58663" s="1"/>
  <c r="G91" i="58663"/>
  <c r="H91" i="58663" s="1"/>
  <c r="G90" i="58663"/>
  <c r="H90" i="58663" s="1"/>
  <c r="G89" i="58663"/>
  <c r="H89" i="58663" s="1"/>
  <c r="G88" i="58663"/>
  <c r="H88" i="58663" s="1"/>
  <c r="G87" i="58663"/>
  <c r="H87" i="58663" s="1"/>
  <c r="G86" i="58663"/>
  <c r="H86" i="58663" s="1"/>
  <c r="G85" i="58663"/>
  <c r="H85" i="58663" s="1"/>
  <c r="G84" i="58663"/>
  <c r="H84" i="58663" s="1"/>
  <c r="G83" i="58663"/>
  <c r="H83" i="58663" s="1"/>
  <c r="G82" i="58663"/>
  <c r="H82" i="58663" s="1"/>
  <c r="G81" i="58663"/>
  <c r="H81" i="58663" s="1"/>
  <c r="G80" i="58663"/>
  <c r="H80" i="58663" s="1"/>
  <c r="G79" i="58663"/>
  <c r="H79" i="58663" s="1"/>
  <c r="G78" i="58663"/>
  <c r="H78" i="58663" s="1"/>
  <c r="G77" i="58663"/>
  <c r="H77" i="58663" s="1"/>
  <c r="G76" i="58663"/>
  <c r="H76" i="58663" s="1"/>
  <c r="G75" i="58663"/>
  <c r="H75" i="58663" s="1"/>
  <c r="G74" i="58663"/>
  <c r="H74" i="58663" s="1"/>
  <c r="G73" i="58663"/>
  <c r="H73" i="58663" s="1"/>
  <c r="G72" i="58663"/>
  <c r="H72" i="58663" s="1"/>
  <c r="G71" i="58663"/>
  <c r="H71" i="58663" s="1"/>
  <c r="G70" i="58663"/>
  <c r="H70" i="58663" s="1"/>
  <c r="G69" i="58663"/>
  <c r="H69" i="58663" s="1"/>
  <c r="G68" i="58663"/>
  <c r="H68" i="58663" s="1"/>
  <c r="G67" i="58663"/>
  <c r="H67" i="58663" s="1"/>
  <c r="G66" i="58663"/>
  <c r="H66" i="58663" s="1"/>
  <c r="G65" i="58663"/>
  <c r="H65" i="58663" s="1"/>
  <c r="G64" i="58663"/>
  <c r="H64" i="58663" s="1"/>
  <c r="G63" i="58663"/>
  <c r="H63" i="58663" s="1"/>
  <c r="G62" i="58663"/>
  <c r="H62" i="58663" s="1"/>
  <c r="G61" i="58663"/>
  <c r="H61" i="58663" s="1"/>
  <c r="G60" i="58663"/>
  <c r="H60" i="58663" s="1"/>
  <c r="G59" i="58663"/>
  <c r="H59" i="58663" s="1"/>
  <c r="G58" i="58663"/>
  <c r="H58" i="58663" s="1"/>
  <c r="G57" i="58663"/>
  <c r="H57" i="58663" s="1"/>
  <c r="G56" i="58663"/>
  <c r="H56" i="58663" s="1"/>
  <c r="G55" i="58663"/>
  <c r="H55" i="58663" s="1"/>
  <c r="G54" i="58663"/>
  <c r="H54" i="58663" s="1"/>
  <c r="G53" i="58663"/>
  <c r="H53" i="58663" s="1"/>
  <c r="G52" i="58663"/>
  <c r="H52" i="58663" s="1"/>
  <c r="G51" i="58663"/>
  <c r="H51" i="58663" s="1"/>
  <c r="G50" i="58663"/>
  <c r="H50" i="58663" s="1"/>
  <c r="G49" i="58663"/>
  <c r="H49" i="58663" s="1"/>
  <c r="G48" i="58663"/>
  <c r="H48" i="58663" s="1"/>
  <c r="G47" i="58663"/>
  <c r="H47" i="58663" s="1"/>
  <c r="G46" i="58663"/>
  <c r="H46" i="58663" s="1"/>
  <c r="G45" i="58663"/>
  <c r="H45" i="58663" s="1"/>
  <c r="G44" i="58663"/>
  <c r="H44" i="58663" s="1"/>
  <c r="G43" i="58663"/>
  <c r="H43" i="58663" s="1"/>
  <c r="G42" i="58663"/>
  <c r="H42" i="58663" s="1"/>
  <c r="G41" i="58663"/>
  <c r="H41" i="58663" s="1"/>
  <c r="G40" i="58663"/>
  <c r="H40" i="58663" s="1"/>
  <c r="G39" i="58663"/>
  <c r="H39" i="58663" s="1"/>
  <c r="G38" i="58663"/>
  <c r="H38" i="58663" s="1"/>
  <c r="G37" i="58663"/>
  <c r="H37" i="58663" s="1"/>
  <c r="G36" i="58663"/>
  <c r="H36" i="58663" s="1"/>
  <c r="H35" i="58663"/>
  <c r="G35" i="58663"/>
  <c r="G34" i="58663"/>
  <c r="H34" i="58663" s="1"/>
  <c r="G33" i="58663"/>
  <c r="H33" i="58663" s="1"/>
  <c r="G32" i="58663"/>
  <c r="H32" i="58663" s="1"/>
  <c r="G31" i="58663"/>
  <c r="H31" i="58663" s="1"/>
  <c r="G30" i="58663"/>
  <c r="H30" i="58663" s="1"/>
  <c r="G29" i="58663"/>
  <c r="H29" i="58663" s="1"/>
  <c r="G28" i="58663"/>
  <c r="H28" i="58663" s="1"/>
  <c r="H27" i="58663"/>
  <c r="G27" i="58663"/>
  <c r="G26" i="58663"/>
  <c r="H26" i="58663" s="1"/>
  <c r="G25" i="58663"/>
  <c r="H25" i="58663" s="1"/>
  <c r="G24" i="58663"/>
  <c r="H24" i="58663" s="1"/>
  <c r="G23" i="58663"/>
  <c r="H23" i="58663" s="1"/>
  <c r="G22" i="58663"/>
  <c r="H22" i="58663" s="1"/>
  <c r="G21" i="58663"/>
  <c r="H21" i="58663" s="1"/>
  <c r="G20" i="58663"/>
  <c r="H20" i="58663" s="1"/>
  <c r="H19" i="58663"/>
  <c r="G19" i="58663"/>
  <c r="G18" i="58663"/>
  <c r="H18" i="58663" s="1"/>
  <c r="G17" i="58663"/>
  <c r="H17" i="58663" s="1"/>
  <c r="G16" i="58663"/>
  <c r="H16" i="58663" s="1"/>
  <c r="G15" i="58663"/>
  <c r="H15" i="58663" s="1"/>
  <c r="G14" i="58663"/>
  <c r="H14" i="58663" s="1"/>
  <c r="L13" i="58663"/>
  <c r="G13" i="58663" l="1"/>
  <c r="H13" i="58663" l="1"/>
  <c r="G179" i="58663"/>
  <c r="G178" i="58663"/>
  <c r="G177" i="58663"/>
  <c r="G176" i="58663"/>
  <c r="L14" i="58663"/>
  <c r="H176" i="58663" l="1"/>
  <c r="H178" i="58663"/>
  <c r="H177" i="58663"/>
  <c r="H179" i="58663"/>
  <c r="H25" i="58659" l="1"/>
  <c r="I25" i="58659" s="1"/>
  <c r="A4" i="58656" l="1"/>
  <c r="G31" i="58659" l="1"/>
  <c r="F31" i="58659"/>
  <c r="E31" i="58659"/>
  <c r="B31" i="58659"/>
  <c r="I31" i="58659" l="1"/>
  <c r="H31" i="58659"/>
  <c r="A9" i="64" l="1"/>
  <c r="A4" i="64"/>
  <c r="G41" i="58659"/>
  <c r="F41" i="58659"/>
  <c r="E41" i="58659"/>
  <c r="B41" i="58659"/>
  <c r="G40" i="58659"/>
  <c r="F40" i="58659"/>
  <c r="E40" i="58659"/>
  <c r="B40" i="58659"/>
  <c r="G36" i="58659"/>
  <c r="F36" i="58659"/>
  <c r="E36" i="58659"/>
  <c r="B36" i="58659"/>
  <c r="G35" i="58659"/>
  <c r="F35" i="58659"/>
  <c r="E35" i="58659"/>
  <c r="B35" i="58659"/>
  <c r="G30" i="58659"/>
  <c r="F30" i="58659"/>
  <c r="E30" i="58659"/>
  <c r="B30" i="58659"/>
  <c r="A38" i="58659"/>
  <c r="A33" i="58659"/>
  <c r="A28" i="58659"/>
  <c r="A23" i="58659"/>
  <c r="A7" i="58659"/>
  <c r="A6" i="58659"/>
  <c r="A5" i="58659"/>
  <c r="A3" i="58659"/>
  <c r="A2" i="58659"/>
  <c r="H35" i="58659"/>
  <c r="H30" i="58659"/>
  <c r="H40" i="58659" l="1"/>
  <c r="H41" i="58659"/>
  <c r="H36" i="58659"/>
  <c r="I41" i="58659"/>
  <c r="I35" i="58659"/>
  <c r="I30" i="58659"/>
  <c r="I40" i="58659" l="1"/>
  <c r="I36" i="58659"/>
</calcChain>
</file>

<file path=xl/sharedStrings.xml><?xml version="1.0" encoding="utf-8"?>
<sst xmlns="http://schemas.openxmlformats.org/spreadsheetml/2006/main" count="1271" uniqueCount="276">
  <si>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</si>
  <si>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</si>
  <si>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</si>
  <si>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</si>
  <si>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</si>
  <si>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</si>
  <si>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</si>
  <si>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</si>
  <si>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</si>
  <si>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</si>
  <si>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</si>
  <si>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</si>
  <si>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</si>
  <si>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</si>
  <si>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</si>
  <si>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</si>
  <si>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</si>
  <si>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</si>
  <si>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</si>
  <si>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</si>
  <si>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</si>
  <si>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</si>
  <si>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</si>
  <si>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</si>
  <si>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</si>
  <si>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</si>
  <si>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</si>
  <si>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</si>
  <si>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</si>
  <si>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</si>
  <si>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</si>
  <si>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</si>
  <si>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</si>
  <si>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</si>
  <si>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NASIF YAIR MANUEL</t>
  </si>
  <si>
    <t>ML</t>
  </si>
  <si>
    <t>TASSARA JULIO MATIAS</t>
  </si>
  <si>
    <t>CMDP</t>
  </si>
  <si>
    <t>TGC</t>
  </si>
  <si>
    <t>COZZOLI PATRICIO</t>
  </si>
  <si>
    <t>NGC</t>
  </si>
  <si>
    <t>PATTI SEBASTIAN</t>
  </si>
  <si>
    <t>SPGC</t>
  </si>
  <si>
    <t>PAILHE PEDRO</t>
  </si>
  <si>
    <t>PABON LUCAS</t>
  </si>
  <si>
    <t>LPSA</t>
  </si>
  <si>
    <t>MEYER ARANA CRISTIAN</t>
  </si>
  <si>
    <t>ZANETTA LEANDRO</t>
  </si>
  <si>
    <t>VGGC</t>
  </si>
  <si>
    <t>IPORRE RAUL</t>
  </si>
  <si>
    <t>PAILHE MANUEL</t>
  </si>
  <si>
    <t>RASMUSSEN ALFREDO</t>
  </si>
  <si>
    <t>CSCPGB</t>
  </si>
  <si>
    <t>ELISSONDO MANUEL</t>
  </si>
  <si>
    <t>EVTGC</t>
  </si>
  <si>
    <t>PAPUCCIO CLAUDIO ALBERTO</t>
  </si>
  <si>
    <t>NAVARRO NICOLAS</t>
  </si>
  <si>
    <t>CARROZZINO JAVIER HORACIO</t>
  </si>
  <si>
    <t>BAYERQUE DIEGO GASTON</t>
  </si>
  <si>
    <t>RABAGO OSCAR NESTOR</t>
  </si>
  <si>
    <t>HOMPS BERNARDO</t>
  </si>
  <si>
    <t>COX ANGEL NORBERTO</t>
  </si>
  <si>
    <t>MDPGC</t>
  </si>
  <si>
    <t>CARRION ARNALDO DARIO</t>
  </si>
  <si>
    <t>BERTERRETCHE CARLOS MARTIN</t>
  </si>
  <si>
    <t>MACAGGI GRACIELA</t>
  </si>
  <si>
    <t>FARIAS GRACIELA</t>
  </si>
  <si>
    <t>FEDERACION REGIONAL DE GOLF MAR Y SIERRAS</t>
  </si>
  <si>
    <t>HOYO 1</t>
  </si>
  <si>
    <t>CARROZZINO JAVIER</t>
  </si>
  <si>
    <t>ORTIZ GREGORIO</t>
  </si>
  <si>
    <t>DESIERTO</t>
  </si>
  <si>
    <t>CARILO</t>
  </si>
  <si>
    <t>GOLF</t>
  </si>
  <si>
    <t>SABADO 13 Y DOMINGO 14 DE MAYO DE 2023</t>
  </si>
  <si>
    <t>RAMACCIOTTI GONZALO</t>
  </si>
  <si>
    <t>CEBOLLERO FRANCISCO IGNACIO</t>
  </si>
  <si>
    <t>GCHCC</t>
  </si>
  <si>
    <t>BARBERO PABLO DANIEL</t>
  </si>
  <si>
    <t>MAISONNAVE JUAN PABLO</t>
  </si>
  <si>
    <t>ABAD FACUNDO</t>
  </si>
  <si>
    <t>LETCHE DOUMIC MARCELO IGNACIO</t>
  </si>
  <si>
    <t>PARODI ANTONIO</t>
  </si>
  <si>
    <t>MALVICA FRANCO</t>
  </si>
  <si>
    <t>HEIZENREDER PABLO GUILLERMO</t>
  </si>
  <si>
    <t>MELANI JUAN JOSE</t>
  </si>
  <si>
    <t>BAILLERES MATIAS ANDRES</t>
  </si>
  <si>
    <t>MELARA GASTON LUCAS</t>
  </si>
  <si>
    <t>MARINO CARLOS JUAN</t>
  </si>
  <si>
    <t>PULETTI GUIDO</t>
  </si>
  <si>
    <t>ALCARAZ MAXIMILIANO</t>
  </si>
  <si>
    <t>CG</t>
  </si>
  <si>
    <t>BAYA FEDERICO</t>
  </si>
  <si>
    <t>RODRIGUES SERGIO ADRIAN</t>
  </si>
  <si>
    <t>PAZ ROBERTO ROQUE</t>
  </si>
  <si>
    <t>KASATKIN JAN SERGIO</t>
  </si>
  <si>
    <t>RODRIGUES CRISTIAN ADOLFO</t>
  </si>
  <si>
    <t>NIGRO JUAN IGNACIO</t>
  </si>
  <si>
    <t>SCHANG AGUSTIN JULIAN</t>
  </si>
  <si>
    <t>CASANEGRA AGUSTIN</t>
  </si>
  <si>
    <t>SUAREZ FELIPE DANIEL</t>
  </si>
  <si>
    <t>HERRERA VEGAS SANTIAGO</t>
  </si>
  <si>
    <t>CARREÑO ALVARO</t>
  </si>
  <si>
    <t>DAVILA ALTUBE SEGUNDO CARLOS</t>
  </si>
  <si>
    <t>DOMINGUEZ JORGE LUIS</t>
  </si>
  <si>
    <t>REYNAL O´CONNOR MARIANO</t>
  </si>
  <si>
    <t>PEREZ DEL CERRO CIPRIANO</t>
  </si>
  <si>
    <t>ZARATE GERARDO</t>
  </si>
  <si>
    <t>CALABRO ALEJANDRO</t>
  </si>
  <si>
    <t>BUENO LUIS ADOLFO</t>
  </si>
  <si>
    <t>GIL RAMIRO</t>
  </si>
  <si>
    <t>COUYOUPETROU SANTIAGO</t>
  </si>
  <si>
    <t>RODRIGUEZ JUAN LORENZO</t>
  </si>
  <si>
    <t>OLIVERI FERNANDO FABIAN</t>
  </si>
  <si>
    <t>EZPELETA LEANDRO</t>
  </si>
  <si>
    <t>GIORGIO FEDERICO</t>
  </si>
  <si>
    <t>NAZABAL JUAN IGNACIO</t>
  </si>
  <si>
    <t>STATI GASTON ALBERTO</t>
  </si>
  <si>
    <t>CUVILLIER OSCAR</t>
  </si>
  <si>
    <t>SORIA SEBASTIAN</t>
  </si>
  <si>
    <t>MINUE PEDRO</t>
  </si>
  <si>
    <t>PEREZ WALTER</t>
  </si>
  <si>
    <t>GIORGIO SEBASTIAN</t>
  </si>
  <si>
    <t>FERNANDEZ PATRICIO JOSE</t>
  </si>
  <si>
    <t>CASO EDUARDO FABIAN</t>
  </si>
  <si>
    <t>DIEZ CLAUDIO OMAR</t>
  </si>
  <si>
    <t>FERNANDEZ DAGUERRE JOSE LUIS</t>
  </si>
  <si>
    <t>SAFE SERGIO JAVIER</t>
  </si>
  <si>
    <t>OCAMPO ADRIAN</t>
  </si>
  <si>
    <t>MORO MARTIN</t>
  </si>
  <si>
    <t>QUINTANA FABIAN</t>
  </si>
  <si>
    <t>MITTON FABIO ANIBAL</t>
  </si>
  <si>
    <t>RANDAZZO MARTIN EDGARDO</t>
  </si>
  <si>
    <t>ALVAREZ SEBASTIAN</t>
  </si>
  <si>
    <t>COSULICH ESTEBAN</t>
  </si>
  <si>
    <t>DEL RIO JUAN PABLO</t>
  </si>
  <si>
    <t>MARTINEZ IGNACIO</t>
  </si>
  <si>
    <t>MURILLO CLAUDIO</t>
  </si>
  <si>
    <t>RODRIGUES MARTIN NAHUEL</t>
  </si>
  <si>
    <t>BRIANO TRISTAN</t>
  </si>
  <si>
    <t>BALDA LEANDRO RAUL</t>
  </si>
  <si>
    <t>SANTOS MANUEL</t>
  </si>
  <si>
    <t>SERFATY MARCELO JOSE</t>
  </si>
  <si>
    <t>FRANCISCO PABLO ESTEBAN</t>
  </si>
  <si>
    <t>AMADO MAXIMILIANO LUIS</t>
  </si>
  <si>
    <t>FILIBERTI RODOLFO JULIAN</t>
  </si>
  <si>
    <t>PORTAS PABLO</t>
  </si>
  <si>
    <t>MAIORANO NICOLAS</t>
  </si>
  <si>
    <t>GRECO GASTON</t>
  </si>
  <si>
    <t>BARRETO RODRIGO</t>
  </si>
  <si>
    <t>STGC</t>
  </si>
  <si>
    <t>ETCHEPARE FRANCISCO PEDRO</t>
  </si>
  <si>
    <t>ARIAS GUALBERTO</t>
  </si>
  <si>
    <t>LOPEZ RAUL CESAR</t>
  </si>
  <si>
    <t>MONTEIRO RUBEN OSVALDO</t>
  </si>
  <si>
    <t>RENZI DAMIAN</t>
  </si>
  <si>
    <t>RIZZO LUIS ALBERTO</t>
  </si>
  <si>
    <t>CATTALO MARTIN ALEJANDRO</t>
  </si>
  <si>
    <t>ACOSTA JUAN DARIO</t>
  </si>
  <si>
    <t>TRAMA GONZALO</t>
  </si>
  <si>
    <t>FUHR JORGE ALBERTO</t>
  </si>
  <si>
    <t>DIAZ ADRIAN</t>
  </si>
  <si>
    <t>MUGUERZA CARLOS LORENZO</t>
  </si>
  <si>
    <t>FERNANDEZ FABIAN</t>
  </si>
  <si>
    <t>SANCHEZ JAVIER</t>
  </si>
  <si>
    <t>BOYNE DANIEL CESAR</t>
  </si>
  <si>
    <t>RAMUNDO OSVALDO</t>
  </si>
  <si>
    <t>IGLESIAS JUAN CARLOS</t>
  </si>
  <si>
    <t>AVALOS MARIO ENRIQUE</t>
  </si>
  <si>
    <t>BEPMALE LEONARDO</t>
  </si>
  <si>
    <t>FLUGEL JUAN MATIAS</t>
  </si>
  <si>
    <t>GONZALEZ ALBERTO</t>
  </si>
  <si>
    <t>LEGUIZA JUAN EDUARDO</t>
  </si>
  <si>
    <t>BRUNESKY ANDRES</t>
  </si>
  <si>
    <t>STEVEN DARIO NAHUEL</t>
  </si>
  <si>
    <t>LOPEZ BISOGLIO FRANCISCO</t>
  </si>
  <si>
    <t>AIZENBERG GABRIEL</t>
  </si>
  <si>
    <t>PELATTI FEDERICO NAHUEL</t>
  </si>
  <si>
    <t>PUCICH HERNAN AURELIO</t>
  </si>
  <si>
    <t>ELICHIRIBEHETY EDGARDO</t>
  </si>
  <si>
    <t>ALTAMIRANO HUGO</t>
  </si>
  <si>
    <t>SAEZ CLAUDIO</t>
  </si>
  <si>
    <t>TORNATORE JORGE</t>
  </si>
  <si>
    <t>LORENZANI CARLOS ALBERTO</t>
  </si>
  <si>
    <t>PONCE DE LEON OMAR</t>
  </si>
  <si>
    <t>DIODATI ROBERTO ALFREDO</t>
  </si>
  <si>
    <t>BERTERRETCHE CARLOS MARTI</t>
  </si>
  <si>
    <t>KEIMEL JOSE ARMANDO</t>
  </si>
  <si>
    <t>MATIUCCI ROBERTO</t>
  </si>
  <si>
    <t>BARBARIN ROBERTO ANDRES</t>
  </si>
  <si>
    <t>DI FABRIZIO DANIEL</t>
  </si>
  <si>
    <t>GUGLIELMO GUSTAVO</t>
  </si>
  <si>
    <t>CORDA GUILLERMO OSVALDO</t>
  </si>
  <si>
    <t>ZOBELE SERGIO</t>
  </si>
  <si>
    <t>BOZZO LETICIA</t>
  </si>
  <si>
    <t>SALERES MARIA LOURDES</t>
  </si>
  <si>
    <t>BOZZO MARIA EUGENIA</t>
  </si>
  <si>
    <t>SOCHOR ESTELA</t>
  </si>
  <si>
    <t>VILLANUEVA SILVIA</t>
  </si>
  <si>
    <t>VANZATO EMMA ELENA</t>
  </si>
  <si>
    <t>CEGL</t>
  </si>
  <si>
    <t>PANUNCIO MIRTA</t>
  </si>
  <si>
    <t>GIACCIO CLAUDIA</t>
  </si>
  <si>
    <t>CALCATERRA MARIELA</t>
  </si>
  <si>
    <t>PETRAGLIA MARGARITA</t>
  </si>
  <si>
    <t>LOPEZ JUSTINA</t>
  </si>
  <si>
    <t>GARCIA ALEJANDRA</t>
  </si>
  <si>
    <t>IALONARDI SILVIA MONICA</t>
  </si>
  <si>
    <t>VILLA GESELL GOLF CLUB</t>
  </si>
  <si>
    <t>SABADO 13  DE MAYO DE 2023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</si>
  <si>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</si>
  <si>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PAZ ROBERTO</t>
  </si>
  <si>
    <t>DIEZ CLAUDIO</t>
  </si>
  <si>
    <t>OLIVERI FABIAN</t>
  </si>
  <si>
    <t>SUAREZ FELIPE</t>
  </si>
  <si>
    <t>CEBOLLERO FRANCIS</t>
  </si>
  <si>
    <t>CASO EDUARDO</t>
  </si>
  <si>
    <t>RANDAZZO MARTIN</t>
  </si>
  <si>
    <t>MITON FABIO</t>
  </si>
  <si>
    <t>HERRERA VEGAS SAN</t>
  </si>
  <si>
    <t>DOMINGUEZ JORGE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</si>
  <si>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</si>
  <si>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FRANCISCO PABLO</t>
  </si>
  <si>
    <t>BRAVO HUGO</t>
  </si>
  <si>
    <t>RIVAS WALTER</t>
  </si>
  <si>
    <t>SABORIDO GABRIEL</t>
  </si>
  <si>
    <t>ROMERO AURELIO</t>
  </si>
  <si>
    <t>PEUROUS ERIK</t>
  </si>
  <si>
    <t>MAGADAN ALEJANDRO</t>
  </si>
  <si>
    <t>CEJAS FERNANDO</t>
  </si>
  <si>
    <t>MARTINEZ CARLOS</t>
  </si>
  <si>
    <t>NOYA FERNANDO</t>
  </si>
  <si>
    <t>BORDENAVE LUIS</t>
  </si>
  <si>
    <t>AMADO LUIS MAXIMIL</t>
  </si>
  <si>
    <t>CORDA GUILLERMO</t>
  </si>
  <si>
    <t>LEGUIZA EDUARDO</t>
  </si>
  <si>
    <t>AVALOS MARIO</t>
  </si>
  <si>
    <t>OJEDA CARLOS</t>
  </si>
  <si>
    <t>ALGARAÑAZ ASENCIO ALEJANDRO</t>
  </si>
  <si>
    <t>CARREÑO RICARDO</t>
  </si>
  <si>
    <t>TOLOSA FABIO</t>
  </si>
  <si>
    <t>SANCHO LUCIANO</t>
  </si>
  <si>
    <t>SANCHO LUCIANO JOAQUIN</t>
  </si>
  <si>
    <t>P</t>
  </si>
  <si>
    <t>T</t>
  </si>
  <si>
    <t>LUNA JOSE</t>
  </si>
  <si>
    <t>3° FECHA DEL RANKING DE MAYORES</t>
  </si>
  <si>
    <t>DOMINGO 14  DE MAYO DE 2023</t>
  </si>
  <si>
    <t>GARCIA GUSTAVO GAST</t>
  </si>
  <si>
    <t>BENITEZ MARCOS EXEQUIEL</t>
  </si>
  <si>
    <t>RODRIGUEZ JUAN LOR</t>
  </si>
  <si>
    <t>FLORES MAXIMILIANO</t>
  </si>
  <si>
    <t>BRISIGHELLI JAVIER JORGE</t>
  </si>
  <si>
    <t>GENTILI MIGUEL ALFREDO</t>
  </si>
  <si>
    <t>MARINGOLO ESTEBAN</t>
  </si>
  <si>
    <t>ROMANYSZYN FERNANDO CARLOS</t>
  </si>
  <si>
    <t>ERREGUERENA FACUNDO</t>
  </si>
  <si>
    <t>OLMOS CARDENAS FACUNDO</t>
  </si>
  <si>
    <t>PALOMEQUE SANTIAGO</t>
  </si>
  <si>
    <t>AMADO LUIS MAXIMILIANO</t>
  </si>
  <si>
    <t>ACOSTA JUAN</t>
  </si>
  <si>
    <t>LEGUIZA JUAN</t>
  </si>
  <si>
    <t>PONCE DE LEON OMA</t>
  </si>
  <si>
    <t>BARRAU MARIA</t>
  </si>
  <si>
    <t>DE URTIAGA ALICIA</t>
  </si>
  <si>
    <t>GULMINELLI RICARDO LUDOVICO</t>
  </si>
  <si>
    <t>CHALULEU DANIEL</t>
  </si>
  <si>
    <t>CIRIO MALBRAN CARL</t>
  </si>
  <si>
    <t>CERUTTI CARLOS</t>
  </si>
  <si>
    <t>CARREÑO SEQUEIRA RICARDO</t>
  </si>
  <si>
    <t>GULMINELLI RICARDO LUDOVI</t>
  </si>
  <si>
    <t>CIRIO MALBRAN CARLOS RAMO</t>
  </si>
  <si>
    <t>LOPEZ RUBEN NESTOR</t>
  </si>
  <si>
    <t>1° S/V</t>
  </si>
  <si>
    <t>2° S/V</t>
  </si>
  <si>
    <t>LUNA JOSE 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</si>
</sst>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rgb="FFFF0000"/>
      <name val="Arial"/>
      <family val="2"/>
    </font>
    <font>
      <b/>
      <sz val="15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7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5" fillId="0" borderId="10" xfId="1" applyNumberFormat="1" applyFont="1" applyFill="1" applyBorder="1" applyAlignment="1">
      <alignment horizontal="center"/>
    </xf>
    <xf numFmtId="166" fontId="23" fillId="0" borderId="28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Fill="1"/>
    <xf numFmtId="0" fontId="31" fillId="0" borderId="16" xfId="0" applyNumberFormat="1" applyFont="1" applyFill="1" applyBorder="1" applyAlignment="1">
      <alignment horizontal="center"/>
    </xf>
    <xf numFmtId="14" fontId="22" fillId="6" borderId="16" xfId="0" applyNumberFormat="1" applyFont="1" applyFill="1" applyBorder="1"/>
    <xf numFmtId="0" fontId="20" fillId="0" borderId="0" xfId="0" applyFont="1"/>
    <xf numFmtId="0" fontId="34" fillId="10" borderId="1" xfId="0" applyFont="1" applyFill="1" applyBorder="1" applyAlignment="1">
      <alignment horizontal="center"/>
    </xf>
    <xf numFmtId="166" fontId="25" fillId="0" borderId="10" xfId="1" quotePrefix="1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0" fillId="0" borderId="19" xfId="0" applyFont="1" applyBorder="1"/>
    <xf numFmtId="0" fontId="20" fillId="0" borderId="16" xfId="0" applyFont="1" applyBorder="1"/>
    <xf numFmtId="0" fontId="20" fillId="0" borderId="32" xfId="0" applyFont="1" applyBorder="1"/>
    <xf numFmtId="0" fontId="20" fillId="0" borderId="11" xfId="0" applyFont="1" applyBorder="1"/>
    <xf numFmtId="0" fontId="20" fillId="0" borderId="33" xfId="0" applyFont="1" applyBorder="1"/>
    <xf numFmtId="0" fontId="20" fillId="0" borderId="34" xfId="0" applyFont="1" applyBorder="1"/>
    <xf numFmtId="0" fontId="36" fillId="0" borderId="0" xfId="0" applyFont="1"/>
    <xf numFmtId="0" fontId="38" fillId="0" borderId="0" xfId="0" applyFont="1"/>
    <xf numFmtId="0" fontId="16" fillId="0" borderId="0" xfId="0" applyFont="1" applyAlignment="1">
      <alignment horizontal="center"/>
    </xf>
    <xf numFmtId="0" fontId="41" fillId="5" borderId="32" xfId="0" applyFont="1" applyFill="1" applyBorder="1"/>
    <xf numFmtId="0" fontId="22" fillId="5" borderId="19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20" fontId="16" fillId="5" borderId="35" xfId="0" applyNumberFormat="1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/>
    </xf>
    <xf numFmtId="20" fontId="16" fillId="5" borderId="36" xfId="0" applyNumberFormat="1" applyFont="1" applyFill="1" applyBorder="1" applyAlignment="1">
      <alignment horizontal="center"/>
    </xf>
    <xf numFmtId="0" fontId="20" fillId="0" borderId="38" xfId="0" applyFont="1" applyBorder="1"/>
    <xf numFmtId="0" fontId="4" fillId="5" borderId="2" xfId="0" applyFont="1" applyFill="1" applyBorder="1" applyAlignment="1">
      <alignment horizontal="center"/>
    </xf>
    <xf numFmtId="166" fontId="42" fillId="5" borderId="10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3" fillId="9" borderId="29" xfId="0" applyFont="1" applyFill="1" applyBorder="1" applyAlignment="1">
      <alignment horizontal="center"/>
    </xf>
    <xf numFmtId="0" fontId="33" fillId="9" borderId="30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1" xfId="0" applyFont="1" applyBorder="1" applyAlignment="1">
      <alignment horizontal="center"/>
    </xf>
    <xf numFmtId="0" fontId="32" fillId="7" borderId="18" xfId="0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37" fillId="8" borderId="18" xfId="0" applyFont="1" applyFill="1" applyBorder="1" applyAlignment="1">
      <alignment horizontal="center"/>
    </xf>
    <xf numFmtId="0" fontId="37" fillId="8" borderId="20" xfId="0" applyFont="1" applyFill="1" applyBorder="1" applyAlignment="1">
      <alignment horizontal="center"/>
    </xf>
    <xf numFmtId="0" fontId="37" fillId="8" borderId="3" xfId="0" applyFont="1" applyFill="1" applyBorder="1" applyAlignment="1">
      <alignment horizontal="center"/>
    </xf>
    <xf numFmtId="0" fontId="33" fillId="9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20" fontId="16" fillId="5" borderId="37" xfId="0" applyNumberFormat="1" applyFont="1" applyFill="1" applyBorder="1" applyAlignment="1">
      <alignment horizontal="center"/>
    </xf>
    <xf numFmtId="20" fontId="16" fillId="5" borderId="24" xfId="0" applyNumberFormat="1" applyFont="1" applyFill="1" applyBorder="1" applyAlignment="1">
      <alignment horizontal="center"/>
    </xf>
    <xf numFmtId="0" fontId="5" fillId="0" borderId="19" xfId="0" applyFont="1" applyBorder="1"/>
    <xf numFmtId="166" fontId="26" fillId="0" borderId="2" xfId="1" applyNumberFormat="1" applyFont="1" applyBorder="1" applyAlignment="1">
      <alignment horizontal="center"/>
    </xf>
    <xf numFmtId="166" fontId="27" fillId="0" borderId="2" xfId="1" applyNumberFormat="1" applyFont="1" applyBorder="1" applyAlignment="1">
      <alignment horizontal="center"/>
    </xf>
    <xf numFmtId="166" fontId="21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25" fillId="0" borderId="10" xfId="1" applyNumberFormat="1" applyFont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166" fontId="25" fillId="0" borderId="10" xfId="1" quotePrefix="1" applyNumberFormat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1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1.42578125" style="27"/>
    <col min="12" max="16384" width="11.42578125" style="1"/>
  </cols>
  <sheetData>
    <row r="1" spans="1:21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21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12" t="s">
        <v>23</v>
      </c>
      <c r="B4" s="112"/>
      <c r="C4" s="112"/>
      <c r="D4" s="112"/>
      <c r="E4" s="112"/>
      <c r="F4" s="112"/>
      <c r="G4" s="112"/>
      <c r="H4" s="112"/>
      <c r="I4" s="1"/>
    </row>
    <row r="5" spans="1:21" ht="25.5">
      <c r="A5" s="112" t="s">
        <v>24</v>
      </c>
      <c r="B5" s="112"/>
      <c r="C5" s="112"/>
      <c r="D5" s="112"/>
      <c r="E5" s="112"/>
      <c r="F5" s="112"/>
      <c r="G5" s="112"/>
      <c r="H5" s="112"/>
      <c r="I5" s="1"/>
    </row>
    <row r="6" spans="1:21" ht="26.25">
      <c r="A6" s="113" t="s">
        <v>27</v>
      </c>
      <c r="B6" s="113"/>
      <c r="C6" s="113"/>
      <c r="D6" s="113"/>
      <c r="E6" s="113"/>
      <c r="F6" s="113"/>
      <c r="G6" s="113"/>
      <c r="H6" s="113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14" t="s">
        <v>25</v>
      </c>
      <c r="B8" s="114"/>
      <c r="C8" s="114"/>
      <c r="D8" s="114"/>
      <c r="E8" s="114"/>
      <c r="F8" s="114"/>
      <c r="G8" s="114"/>
      <c r="H8" s="114"/>
      <c r="I8" s="1"/>
    </row>
    <row r="9" spans="1:21" ht="19.5">
      <c r="A9" s="115" t="s">
        <v>74</v>
      </c>
      <c r="B9" s="115"/>
      <c r="C9" s="115"/>
      <c r="D9" s="115"/>
      <c r="E9" s="115"/>
      <c r="F9" s="115"/>
      <c r="G9" s="115"/>
      <c r="H9" s="115"/>
      <c r="I9" s="1"/>
    </row>
    <row r="10" spans="1:21" ht="20.25" thickBot="1">
      <c r="A10" s="116"/>
      <c r="B10" s="116"/>
      <c r="C10" s="116"/>
      <c r="D10" s="116"/>
      <c r="E10" s="116"/>
      <c r="F10" s="116"/>
      <c r="G10" s="116"/>
      <c r="H10" s="116"/>
      <c r="I10" s="1"/>
    </row>
    <row r="11" spans="1:21" ht="20.25" thickBot="1">
      <c r="A11" s="108" t="s">
        <v>17</v>
      </c>
      <c r="B11" s="109"/>
      <c r="C11" s="109"/>
      <c r="D11" s="109"/>
      <c r="E11" s="109"/>
      <c r="F11" s="109"/>
      <c r="G11" s="109"/>
      <c r="H11" s="110"/>
      <c r="I11" s="1"/>
      <c r="K11" s="71" t="s">
        <v>30</v>
      </c>
    </row>
    <row r="12" spans="1:2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0" t="s">
        <v>29</v>
      </c>
      <c r="J12" s="59"/>
      <c r="K12" s="71" t="s">
        <v>33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40" t="s">
        <v>100</v>
      </c>
      <c r="B13" s="53" t="s">
        <v>48</v>
      </c>
      <c r="C13" s="54">
        <v>4</v>
      </c>
      <c r="D13" s="55">
        <v>4</v>
      </c>
      <c r="E13" s="54">
        <v>36</v>
      </c>
      <c r="F13" s="54">
        <v>35</v>
      </c>
      <c r="G13" s="34">
        <f t="shared" ref="G13:G44" si="0">SUM(E13+F13)</f>
        <v>71</v>
      </c>
      <c r="H13" s="107">
        <f t="shared" ref="H13:H44" si="1">(G13-D13)</f>
        <v>67</v>
      </c>
      <c r="I13" s="41">
        <v>31195</v>
      </c>
      <c r="J13" s="61" t="s">
        <v>21</v>
      </c>
      <c r="K13" s="72">
        <f t="shared" ref="K13:K76" si="2">(F13-D13*0.5)</f>
        <v>33</v>
      </c>
    </row>
    <row r="14" spans="1:21" ht="19.5">
      <c r="A14" s="40" t="s">
        <v>102</v>
      </c>
      <c r="B14" s="53" t="s">
        <v>48</v>
      </c>
      <c r="C14" s="54">
        <v>4.0999999999999996</v>
      </c>
      <c r="D14" s="55">
        <v>4</v>
      </c>
      <c r="E14" s="54">
        <v>36</v>
      </c>
      <c r="F14" s="54">
        <v>36</v>
      </c>
      <c r="G14" s="34">
        <f t="shared" si="0"/>
        <v>72</v>
      </c>
      <c r="H14" s="107">
        <f t="shared" si="1"/>
        <v>68</v>
      </c>
      <c r="I14" s="41">
        <v>29151</v>
      </c>
      <c r="J14" s="61" t="s">
        <v>22</v>
      </c>
      <c r="K14" s="72">
        <f t="shared" si="2"/>
        <v>34</v>
      </c>
    </row>
    <row r="15" spans="1:21" ht="19.5">
      <c r="A15" s="40" t="s">
        <v>84</v>
      </c>
      <c r="B15" s="53" t="s">
        <v>48</v>
      </c>
      <c r="C15" s="54">
        <v>1.2</v>
      </c>
      <c r="D15" s="55">
        <v>1</v>
      </c>
      <c r="E15" s="54">
        <v>36</v>
      </c>
      <c r="F15" s="54">
        <v>34</v>
      </c>
      <c r="G15" s="106">
        <f t="shared" si="0"/>
        <v>70</v>
      </c>
      <c r="H15" s="75">
        <f t="shared" si="1"/>
        <v>69</v>
      </c>
      <c r="I15" s="41">
        <v>25144</v>
      </c>
      <c r="J15" s="61" t="s">
        <v>273</v>
      </c>
      <c r="K15" s="72">
        <f t="shared" si="2"/>
        <v>33.5</v>
      </c>
    </row>
    <row r="16" spans="1:21">
      <c r="A16" s="40" t="s">
        <v>107</v>
      </c>
      <c r="B16" s="53" t="s">
        <v>48</v>
      </c>
      <c r="C16" s="54">
        <v>4.7</v>
      </c>
      <c r="D16" s="55">
        <v>5</v>
      </c>
      <c r="E16" s="54">
        <v>37</v>
      </c>
      <c r="F16" s="54">
        <v>37</v>
      </c>
      <c r="G16" s="34">
        <f t="shared" si="0"/>
        <v>74</v>
      </c>
      <c r="H16" s="75">
        <f t="shared" si="1"/>
        <v>69</v>
      </c>
      <c r="I16" s="41">
        <v>29994</v>
      </c>
      <c r="K16" s="72">
        <f t="shared" si="2"/>
        <v>34.5</v>
      </c>
    </row>
    <row r="17" spans="1:11">
      <c r="A17" s="40" t="s">
        <v>41</v>
      </c>
      <c r="B17" s="53" t="s">
        <v>42</v>
      </c>
      <c r="C17" s="54">
        <v>1.4</v>
      </c>
      <c r="D17" s="55">
        <v>1</v>
      </c>
      <c r="E17" s="54">
        <v>34</v>
      </c>
      <c r="F17" s="54">
        <v>37</v>
      </c>
      <c r="G17" s="34">
        <f t="shared" si="0"/>
        <v>71</v>
      </c>
      <c r="H17" s="75">
        <f t="shared" si="1"/>
        <v>70</v>
      </c>
      <c r="I17" s="41">
        <v>27313</v>
      </c>
      <c r="K17" s="72">
        <f t="shared" si="2"/>
        <v>36.5</v>
      </c>
    </row>
    <row r="18" spans="1:11">
      <c r="A18" s="40" t="s">
        <v>101</v>
      </c>
      <c r="B18" s="53" t="s">
        <v>38</v>
      </c>
      <c r="C18" s="54">
        <v>4</v>
      </c>
      <c r="D18" s="55">
        <v>4</v>
      </c>
      <c r="E18" s="54">
        <v>37</v>
      </c>
      <c r="F18" s="54">
        <v>37</v>
      </c>
      <c r="G18" s="34">
        <f t="shared" si="0"/>
        <v>74</v>
      </c>
      <c r="H18" s="75">
        <f t="shared" si="1"/>
        <v>70</v>
      </c>
      <c r="I18" s="41">
        <v>31450</v>
      </c>
      <c r="K18" s="72">
        <f t="shared" si="2"/>
        <v>35</v>
      </c>
    </row>
    <row r="19" spans="1:11">
      <c r="A19" s="40" t="s">
        <v>122</v>
      </c>
      <c r="B19" s="53" t="s">
        <v>62</v>
      </c>
      <c r="C19" s="54">
        <v>7.8</v>
      </c>
      <c r="D19" s="55">
        <v>8</v>
      </c>
      <c r="E19" s="54">
        <v>38</v>
      </c>
      <c r="F19" s="54">
        <v>40</v>
      </c>
      <c r="G19" s="34">
        <f t="shared" si="0"/>
        <v>78</v>
      </c>
      <c r="H19" s="75">
        <f t="shared" si="1"/>
        <v>70</v>
      </c>
      <c r="I19" s="41">
        <v>31329</v>
      </c>
      <c r="K19" s="72">
        <f t="shared" si="2"/>
        <v>36</v>
      </c>
    </row>
    <row r="20" spans="1:11">
      <c r="A20" s="40" t="s">
        <v>105</v>
      </c>
      <c r="B20" s="53" t="s">
        <v>62</v>
      </c>
      <c r="C20" s="54">
        <v>4.5</v>
      </c>
      <c r="D20" s="55">
        <v>5</v>
      </c>
      <c r="E20" s="54">
        <v>39</v>
      </c>
      <c r="F20" s="54">
        <v>37</v>
      </c>
      <c r="G20" s="34">
        <f t="shared" si="0"/>
        <v>76</v>
      </c>
      <c r="H20" s="75">
        <f t="shared" si="1"/>
        <v>71</v>
      </c>
      <c r="I20" s="41">
        <v>32745</v>
      </c>
      <c r="K20" s="72">
        <f t="shared" si="2"/>
        <v>34.5</v>
      </c>
    </row>
    <row r="21" spans="1:11">
      <c r="A21" s="40" t="s">
        <v>53</v>
      </c>
      <c r="B21" s="53" t="s">
        <v>38</v>
      </c>
      <c r="C21" s="54">
        <v>5.2</v>
      </c>
      <c r="D21" s="55">
        <v>5</v>
      </c>
      <c r="E21" s="54">
        <v>38</v>
      </c>
      <c r="F21" s="54">
        <v>38</v>
      </c>
      <c r="G21" s="34">
        <f t="shared" si="0"/>
        <v>76</v>
      </c>
      <c r="H21" s="75">
        <f t="shared" si="1"/>
        <v>71</v>
      </c>
      <c r="I21" s="41">
        <v>31220</v>
      </c>
      <c r="K21" s="72">
        <f t="shared" si="2"/>
        <v>35.5</v>
      </c>
    </row>
    <row r="22" spans="1:11">
      <c r="A22" s="40" t="s">
        <v>47</v>
      </c>
      <c r="B22" s="53" t="s">
        <v>48</v>
      </c>
      <c r="C22" s="54">
        <v>5</v>
      </c>
      <c r="D22" s="55">
        <v>5</v>
      </c>
      <c r="E22" s="54">
        <v>37</v>
      </c>
      <c r="F22" s="54">
        <v>39</v>
      </c>
      <c r="G22" s="34">
        <f t="shared" si="0"/>
        <v>76</v>
      </c>
      <c r="H22" s="75">
        <f t="shared" si="1"/>
        <v>71</v>
      </c>
      <c r="I22" s="41">
        <v>28522</v>
      </c>
      <c r="K22" s="72">
        <f t="shared" si="2"/>
        <v>36.5</v>
      </c>
    </row>
    <row r="23" spans="1:11" ht="19.5">
      <c r="A23" s="40" t="s">
        <v>76</v>
      </c>
      <c r="B23" s="53" t="s">
        <v>77</v>
      </c>
      <c r="C23" s="54">
        <v>-1.5</v>
      </c>
      <c r="D23" s="55">
        <v>-2</v>
      </c>
      <c r="E23" s="54">
        <v>35</v>
      </c>
      <c r="F23" s="54">
        <v>35</v>
      </c>
      <c r="G23" s="106">
        <f t="shared" si="0"/>
        <v>70</v>
      </c>
      <c r="H23" s="75">
        <f t="shared" si="1"/>
        <v>72</v>
      </c>
      <c r="I23" s="41">
        <v>33685</v>
      </c>
      <c r="J23" s="61" t="s">
        <v>274</v>
      </c>
      <c r="K23" s="72">
        <f t="shared" si="2"/>
        <v>36</v>
      </c>
    </row>
    <row r="24" spans="1:11">
      <c r="A24" s="40" t="s">
        <v>88</v>
      </c>
      <c r="B24" s="53" t="s">
        <v>77</v>
      </c>
      <c r="C24" s="54">
        <v>2.2000000000000002</v>
      </c>
      <c r="D24" s="55">
        <v>2</v>
      </c>
      <c r="E24" s="54">
        <v>39</v>
      </c>
      <c r="F24" s="54">
        <v>35</v>
      </c>
      <c r="G24" s="34">
        <f t="shared" si="0"/>
        <v>74</v>
      </c>
      <c r="H24" s="75">
        <f t="shared" si="1"/>
        <v>72</v>
      </c>
      <c r="I24" s="41">
        <v>22466</v>
      </c>
      <c r="K24" s="72">
        <f t="shared" si="2"/>
        <v>34</v>
      </c>
    </row>
    <row r="25" spans="1:11">
      <c r="A25" s="40" t="s">
        <v>44</v>
      </c>
      <c r="B25" s="53" t="s">
        <v>45</v>
      </c>
      <c r="C25" s="54">
        <v>1.2</v>
      </c>
      <c r="D25" s="55">
        <v>1</v>
      </c>
      <c r="E25" s="54">
        <v>39</v>
      </c>
      <c r="F25" s="54">
        <v>35</v>
      </c>
      <c r="G25" s="34">
        <f t="shared" si="0"/>
        <v>74</v>
      </c>
      <c r="H25" s="75">
        <f t="shared" si="1"/>
        <v>73</v>
      </c>
      <c r="I25" s="41">
        <v>34117</v>
      </c>
      <c r="K25" s="72">
        <f t="shared" si="2"/>
        <v>34.5</v>
      </c>
    </row>
    <row r="26" spans="1:11">
      <c r="A26" s="40" t="s">
        <v>89</v>
      </c>
      <c r="B26" s="53" t="s">
        <v>77</v>
      </c>
      <c r="C26" s="54">
        <v>2.2000000000000002</v>
      </c>
      <c r="D26" s="55">
        <v>2</v>
      </c>
      <c r="E26" s="54">
        <v>39</v>
      </c>
      <c r="F26" s="54">
        <v>36</v>
      </c>
      <c r="G26" s="34">
        <f t="shared" si="0"/>
        <v>75</v>
      </c>
      <c r="H26" s="75">
        <f t="shared" si="1"/>
        <v>73</v>
      </c>
      <c r="I26" s="41">
        <v>31709</v>
      </c>
      <c r="K26" s="72">
        <f t="shared" si="2"/>
        <v>35</v>
      </c>
    </row>
    <row r="27" spans="1:11">
      <c r="A27" s="40" t="s">
        <v>49</v>
      </c>
      <c r="B27" s="53" t="s">
        <v>48</v>
      </c>
      <c r="C27" s="54">
        <v>3.5</v>
      </c>
      <c r="D27" s="55">
        <v>3</v>
      </c>
      <c r="E27" s="54">
        <v>39</v>
      </c>
      <c r="F27" s="54">
        <v>37</v>
      </c>
      <c r="G27" s="34">
        <f t="shared" si="0"/>
        <v>76</v>
      </c>
      <c r="H27" s="75">
        <f t="shared" si="1"/>
        <v>73</v>
      </c>
      <c r="I27" s="41">
        <v>29031</v>
      </c>
      <c r="K27" s="72">
        <f t="shared" si="2"/>
        <v>35.5</v>
      </c>
    </row>
    <row r="28" spans="1:11">
      <c r="A28" s="40" t="s">
        <v>133</v>
      </c>
      <c r="B28" s="53" t="s">
        <v>48</v>
      </c>
      <c r="C28" s="54">
        <v>9.6999999999999993</v>
      </c>
      <c r="D28" s="55">
        <v>11</v>
      </c>
      <c r="E28" s="54">
        <v>44</v>
      </c>
      <c r="F28" s="54">
        <v>40</v>
      </c>
      <c r="G28" s="34">
        <f t="shared" si="0"/>
        <v>84</v>
      </c>
      <c r="H28" s="75">
        <f t="shared" si="1"/>
        <v>73</v>
      </c>
      <c r="I28" s="41">
        <v>28609</v>
      </c>
      <c r="K28" s="72">
        <f t="shared" si="2"/>
        <v>34.5</v>
      </c>
    </row>
    <row r="29" spans="1:11">
      <c r="A29" s="40" t="s">
        <v>130</v>
      </c>
      <c r="B29" s="53" t="s">
        <v>48</v>
      </c>
      <c r="C29" s="54">
        <v>9.5</v>
      </c>
      <c r="D29" s="55">
        <v>10</v>
      </c>
      <c r="E29" s="54">
        <v>41</v>
      </c>
      <c r="F29" s="54">
        <v>42</v>
      </c>
      <c r="G29" s="34">
        <f t="shared" si="0"/>
        <v>83</v>
      </c>
      <c r="H29" s="75">
        <f t="shared" si="1"/>
        <v>73</v>
      </c>
      <c r="I29" s="41">
        <v>29104</v>
      </c>
      <c r="K29" s="72">
        <f t="shared" si="2"/>
        <v>37</v>
      </c>
    </row>
    <row r="30" spans="1:11">
      <c r="A30" s="40" t="s">
        <v>82</v>
      </c>
      <c r="B30" s="53" t="s">
        <v>62</v>
      </c>
      <c r="C30" s="54">
        <v>1</v>
      </c>
      <c r="D30" s="55">
        <v>1</v>
      </c>
      <c r="E30" s="54">
        <v>39</v>
      </c>
      <c r="F30" s="54">
        <v>36</v>
      </c>
      <c r="G30" s="34">
        <f t="shared" si="0"/>
        <v>75</v>
      </c>
      <c r="H30" s="75">
        <f t="shared" si="1"/>
        <v>74</v>
      </c>
      <c r="I30" s="41">
        <v>28487</v>
      </c>
      <c r="K30" s="72">
        <f t="shared" si="2"/>
        <v>35.5</v>
      </c>
    </row>
    <row r="31" spans="1:11">
      <c r="A31" s="40" t="s">
        <v>46</v>
      </c>
      <c r="B31" s="53" t="s">
        <v>40</v>
      </c>
      <c r="C31" s="54">
        <v>3.2</v>
      </c>
      <c r="D31" s="55">
        <v>3</v>
      </c>
      <c r="E31" s="54">
        <v>40</v>
      </c>
      <c r="F31" s="54">
        <v>37</v>
      </c>
      <c r="G31" s="34">
        <f t="shared" si="0"/>
        <v>77</v>
      </c>
      <c r="H31" s="75">
        <f t="shared" si="1"/>
        <v>74</v>
      </c>
      <c r="I31" s="41">
        <v>25621</v>
      </c>
      <c r="K31" s="72">
        <f t="shared" si="2"/>
        <v>35.5</v>
      </c>
    </row>
    <row r="32" spans="1:11">
      <c r="A32" s="40" t="s">
        <v>78</v>
      </c>
      <c r="B32" s="53" t="s">
        <v>42</v>
      </c>
      <c r="C32" s="54">
        <v>-0.6</v>
      </c>
      <c r="D32" s="55">
        <v>-1</v>
      </c>
      <c r="E32" s="54">
        <v>35</v>
      </c>
      <c r="F32" s="54">
        <v>38</v>
      </c>
      <c r="G32" s="34">
        <f t="shared" si="0"/>
        <v>73</v>
      </c>
      <c r="H32" s="75">
        <f t="shared" si="1"/>
        <v>74</v>
      </c>
      <c r="I32" s="41">
        <v>26822</v>
      </c>
      <c r="K32" s="72">
        <f t="shared" si="2"/>
        <v>38.5</v>
      </c>
    </row>
    <row r="33" spans="1:11">
      <c r="A33" s="40" t="s">
        <v>86</v>
      </c>
      <c r="B33" s="53" t="s">
        <v>77</v>
      </c>
      <c r="C33" s="54">
        <v>2.8</v>
      </c>
      <c r="D33" s="55">
        <v>3</v>
      </c>
      <c r="E33" s="54">
        <v>39</v>
      </c>
      <c r="F33" s="54">
        <v>38</v>
      </c>
      <c r="G33" s="34">
        <f t="shared" si="0"/>
        <v>77</v>
      </c>
      <c r="H33" s="75">
        <f t="shared" si="1"/>
        <v>74</v>
      </c>
      <c r="I33" s="41">
        <v>26279</v>
      </c>
      <c r="K33" s="72">
        <f t="shared" si="2"/>
        <v>36.5</v>
      </c>
    </row>
    <row r="34" spans="1:11">
      <c r="A34" s="40" t="s">
        <v>113</v>
      </c>
      <c r="B34" s="53" t="s">
        <v>42</v>
      </c>
      <c r="C34" s="54">
        <v>5.8</v>
      </c>
      <c r="D34" s="55">
        <v>6</v>
      </c>
      <c r="E34" s="54">
        <v>42</v>
      </c>
      <c r="F34" s="54">
        <v>38</v>
      </c>
      <c r="G34" s="34">
        <f t="shared" si="0"/>
        <v>80</v>
      </c>
      <c r="H34" s="75">
        <f t="shared" si="1"/>
        <v>74</v>
      </c>
      <c r="I34" s="41">
        <v>26007</v>
      </c>
      <c r="K34" s="72">
        <f t="shared" si="2"/>
        <v>35</v>
      </c>
    </row>
    <row r="35" spans="1:11">
      <c r="A35" s="40" t="s">
        <v>96</v>
      </c>
      <c r="B35" s="53" t="s">
        <v>42</v>
      </c>
      <c r="C35" s="54">
        <v>3.3</v>
      </c>
      <c r="D35" s="55">
        <v>3</v>
      </c>
      <c r="E35" s="54">
        <v>38</v>
      </c>
      <c r="F35" s="54">
        <v>39</v>
      </c>
      <c r="G35" s="34">
        <f t="shared" si="0"/>
        <v>77</v>
      </c>
      <c r="H35" s="75">
        <f t="shared" si="1"/>
        <v>74</v>
      </c>
      <c r="I35" s="41">
        <v>25939</v>
      </c>
      <c r="K35" s="72">
        <f t="shared" si="2"/>
        <v>37.5</v>
      </c>
    </row>
    <row r="36" spans="1:11">
      <c r="A36" s="40" t="s">
        <v>114</v>
      </c>
      <c r="B36" s="53" t="s">
        <v>48</v>
      </c>
      <c r="C36" s="54">
        <v>5.9</v>
      </c>
      <c r="D36" s="55">
        <v>6</v>
      </c>
      <c r="E36" s="54">
        <v>41</v>
      </c>
      <c r="F36" s="54">
        <v>39</v>
      </c>
      <c r="G36" s="34">
        <f t="shared" si="0"/>
        <v>80</v>
      </c>
      <c r="H36" s="75">
        <f t="shared" si="1"/>
        <v>74</v>
      </c>
      <c r="I36" s="41">
        <v>28013</v>
      </c>
      <c r="K36" s="72">
        <f t="shared" si="2"/>
        <v>36</v>
      </c>
    </row>
    <row r="37" spans="1:11">
      <c r="A37" s="40" t="s">
        <v>51</v>
      </c>
      <c r="B37" s="53" t="s">
        <v>40</v>
      </c>
      <c r="C37" s="54">
        <v>8.9</v>
      </c>
      <c r="D37" s="55">
        <v>10</v>
      </c>
      <c r="E37" s="54">
        <v>45</v>
      </c>
      <c r="F37" s="54">
        <v>39</v>
      </c>
      <c r="G37" s="34">
        <f t="shared" si="0"/>
        <v>84</v>
      </c>
      <c r="H37" s="75">
        <f t="shared" si="1"/>
        <v>74</v>
      </c>
      <c r="I37" s="41">
        <v>28676</v>
      </c>
      <c r="K37" s="72">
        <f t="shared" si="2"/>
        <v>34</v>
      </c>
    </row>
    <row r="38" spans="1:11">
      <c r="A38" s="40" t="s">
        <v>127</v>
      </c>
      <c r="B38" s="53" t="s">
        <v>52</v>
      </c>
      <c r="C38" s="54">
        <v>8.8000000000000007</v>
      </c>
      <c r="D38" s="55">
        <v>10</v>
      </c>
      <c r="E38" s="54">
        <v>42</v>
      </c>
      <c r="F38" s="54">
        <v>42</v>
      </c>
      <c r="G38" s="34">
        <f t="shared" si="0"/>
        <v>84</v>
      </c>
      <c r="H38" s="75">
        <f t="shared" si="1"/>
        <v>74</v>
      </c>
      <c r="I38" s="41">
        <v>24009</v>
      </c>
      <c r="K38" s="72">
        <f t="shared" si="2"/>
        <v>37</v>
      </c>
    </row>
    <row r="39" spans="1:11">
      <c r="A39" s="40" t="s">
        <v>97</v>
      </c>
      <c r="B39" s="53" t="s">
        <v>62</v>
      </c>
      <c r="C39" s="54">
        <v>3.2</v>
      </c>
      <c r="D39" s="55">
        <v>3</v>
      </c>
      <c r="E39" s="54">
        <v>42</v>
      </c>
      <c r="F39" s="54">
        <v>36</v>
      </c>
      <c r="G39" s="34">
        <f t="shared" si="0"/>
        <v>78</v>
      </c>
      <c r="H39" s="75">
        <f t="shared" si="1"/>
        <v>75</v>
      </c>
      <c r="I39" s="41">
        <v>35717</v>
      </c>
      <c r="K39" s="72">
        <f t="shared" si="2"/>
        <v>34.5</v>
      </c>
    </row>
    <row r="40" spans="1:11">
      <c r="A40" s="40" t="s">
        <v>90</v>
      </c>
      <c r="B40" s="53" t="s">
        <v>91</v>
      </c>
      <c r="C40" s="54">
        <v>2</v>
      </c>
      <c r="D40" s="55">
        <v>2</v>
      </c>
      <c r="E40" s="54">
        <v>40</v>
      </c>
      <c r="F40" s="54">
        <v>37</v>
      </c>
      <c r="G40" s="34">
        <f t="shared" si="0"/>
        <v>77</v>
      </c>
      <c r="H40" s="75">
        <f t="shared" si="1"/>
        <v>75</v>
      </c>
      <c r="I40" s="41">
        <v>28682</v>
      </c>
      <c r="K40" s="72">
        <f t="shared" si="2"/>
        <v>36</v>
      </c>
    </row>
    <row r="41" spans="1:11">
      <c r="A41" s="40" t="s">
        <v>103</v>
      </c>
      <c r="B41" s="53" t="s">
        <v>62</v>
      </c>
      <c r="C41" s="54">
        <v>4.4000000000000004</v>
      </c>
      <c r="D41" s="55">
        <v>4</v>
      </c>
      <c r="E41" s="54">
        <v>42</v>
      </c>
      <c r="F41" s="54">
        <v>37</v>
      </c>
      <c r="G41" s="34">
        <f t="shared" si="0"/>
        <v>79</v>
      </c>
      <c r="H41" s="75">
        <f t="shared" si="1"/>
        <v>75</v>
      </c>
      <c r="I41" s="41">
        <v>33380</v>
      </c>
      <c r="K41" s="72">
        <f t="shared" si="2"/>
        <v>35</v>
      </c>
    </row>
    <row r="42" spans="1:11">
      <c r="A42" s="40" t="s">
        <v>80</v>
      </c>
      <c r="B42" s="53" t="s">
        <v>37</v>
      </c>
      <c r="C42" s="54">
        <v>0.4</v>
      </c>
      <c r="D42" s="55">
        <v>0</v>
      </c>
      <c r="E42" s="54">
        <v>37</v>
      </c>
      <c r="F42" s="54">
        <v>38</v>
      </c>
      <c r="G42" s="34">
        <f t="shared" si="0"/>
        <v>75</v>
      </c>
      <c r="H42" s="75">
        <f t="shared" si="1"/>
        <v>75</v>
      </c>
      <c r="I42" s="41">
        <v>33570</v>
      </c>
      <c r="K42" s="72">
        <f t="shared" si="2"/>
        <v>38</v>
      </c>
    </row>
    <row r="43" spans="1:11">
      <c r="A43" s="40" t="s">
        <v>124</v>
      </c>
      <c r="B43" s="53" t="s">
        <v>77</v>
      </c>
      <c r="C43" s="54">
        <v>7.7</v>
      </c>
      <c r="D43" s="55">
        <v>8</v>
      </c>
      <c r="E43" s="54">
        <v>43</v>
      </c>
      <c r="F43" s="54">
        <v>40</v>
      </c>
      <c r="G43" s="34">
        <f t="shared" si="0"/>
        <v>83</v>
      </c>
      <c r="H43" s="75">
        <f t="shared" si="1"/>
        <v>75</v>
      </c>
      <c r="I43" s="41">
        <v>32431</v>
      </c>
      <c r="K43" s="72">
        <f t="shared" si="2"/>
        <v>36</v>
      </c>
    </row>
    <row r="44" spans="1:11">
      <c r="A44" s="40" t="s">
        <v>110</v>
      </c>
      <c r="B44" s="53" t="s">
        <v>62</v>
      </c>
      <c r="C44" s="54">
        <v>5.4</v>
      </c>
      <c r="D44" s="55">
        <v>6</v>
      </c>
      <c r="E44" s="54">
        <v>40</v>
      </c>
      <c r="F44" s="54">
        <v>41</v>
      </c>
      <c r="G44" s="34">
        <f t="shared" si="0"/>
        <v>81</v>
      </c>
      <c r="H44" s="75">
        <f t="shared" si="1"/>
        <v>75</v>
      </c>
      <c r="I44" s="41">
        <v>35006</v>
      </c>
      <c r="K44" s="72">
        <f t="shared" si="2"/>
        <v>38</v>
      </c>
    </row>
    <row r="45" spans="1:11">
      <c r="A45" s="40" t="s">
        <v>85</v>
      </c>
      <c r="B45" s="53" t="s">
        <v>77</v>
      </c>
      <c r="C45" s="54">
        <v>2</v>
      </c>
      <c r="D45" s="55">
        <v>2</v>
      </c>
      <c r="E45" s="54">
        <v>42</v>
      </c>
      <c r="F45" s="54">
        <v>36</v>
      </c>
      <c r="G45" s="34">
        <f t="shared" ref="G45:G76" si="3">SUM(E45+F45)</f>
        <v>78</v>
      </c>
      <c r="H45" s="75">
        <f t="shared" ref="H45:H76" si="4">(G45-D45)</f>
        <v>76</v>
      </c>
      <c r="I45" s="41">
        <v>28168</v>
      </c>
      <c r="K45" s="72">
        <f t="shared" si="2"/>
        <v>35</v>
      </c>
    </row>
    <row r="46" spans="1:11">
      <c r="A46" s="40" t="s">
        <v>34</v>
      </c>
      <c r="B46" s="53" t="s">
        <v>35</v>
      </c>
      <c r="C46" s="54">
        <v>-0.9</v>
      </c>
      <c r="D46" s="55">
        <v>-2</v>
      </c>
      <c r="E46" s="54">
        <v>37</v>
      </c>
      <c r="F46" s="54">
        <v>37</v>
      </c>
      <c r="G46" s="34">
        <f t="shared" si="3"/>
        <v>74</v>
      </c>
      <c r="H46" s="75">
        <f t="shared" si="4"/>
        <v>76</v>
      </c>
      <c r="I46" s="41">
        <v>35076</v>
      </c>
      <c r="K46" s="72">
        <f t="shared" si="2"/>
        <v>38</v>
      </c>
    </row>
    <row r="47" spans="1:11">
      <c r="A47" s="40" t="s">
        <v>93</v>
      </c>
      <c r="B47" s="53" t="s">
        <v>42</v>
      </c>
      <c r="C47" s="54">
        <v>3.5</v>
      </c>
      <c r="D47" s="55">
        <v>3</v>
      </c>
      <c r="E47" s="54">
        <v>42</v>
      </c>
      <c r="F47" s="54">
        <v>37</v>
      </c>
      <c r="G47" s="34">
        <f t="shared" si="3"/>
        <v>79</v>
      </c>
      <c r="H47" s="75">
        <f t="shared" si="4"/>
        <v>76</v>
      </c>
      <c r="I47" s="41">
        <v>28240</v>
      </c>
      <c r="K47" s="72">
        <f t="shared" si="2"/>
        <v>35.5</v>
      </c>
    </row>
    <row r="48" spans="1:11">
      <c r="A48" s="40" t="s">
        <v>95</v>
      </c>
      <c r="B48" s="53" t="s">
        <v>62</v>
      </c>
      <c r="C48" s="54">
        <v>3.2</v>
      </c>
      <c r="D48" s="55">
        <v>3</v>
      </c>
      <c r="E48" s="54">
        <v>40</v>
      </c>
      <c r="F48" s="54">
        <v>39</v>
      </c>
      <c r="G48" s="34">
        <f t="shared" si="3"/>
        <v>79</v>
      </c>
      <c r="H48" s="75">
        <f t="shared" si="4"/>
        <v>76</v>
      </c>
      <c r="I48" s="41">
        <v>32282</v>
      </c>
      <c r="K48" s="72">
        <f t="shared" si="2"/>
        <v>37.5</v>
      </c>
    </row>
    <row r="49" spans="1:11">
      <c r="A49" s="40" t="s">
        <v>87</v>
      </c>
      <c r="B49" s="53" t="s">
        <v>62</v>
      </c>
      <c r="C49" s="54">
        <v>2.1</v>
      </c>
      <c r="D49" s="55">
        <v>2</v>
      </c>
      <c r="E49" s="54">
        <v>38</v>
      </c>
      <c r="F49" s="54">
        <v>40</v>
      </c>
      <c r="G49" s="34">
        <f t="shared" si="3"/>
        <v>78</v>
      </c>
      <c r="H49" s="75">
        <f t="shared" si="4"/>
        <v>76</v>
      </c>
      <c r="I49" s="41">
        <v>27857</v>
      </c>
      <c r="K49" s="72">
        <f t="shared" si="2"/>
        <v>39</v>
      </c>
    </row>
    <row r="50" spans="1:11">
      <c r="A50" s="40" t="s">
        <v>108</v>
      </c>
      <c r="B50" s="53" t="s">
        <v>77</v>
      </c>
      <c r="C50" s="54">
        <v>4.8</v>
      </c>
      <c r="D50" s="55">
        <v>5</v>
      </c>
      <c r="E50" s="54">
        <v>41</v>
      </c>
      <c r="F50" s="54">
        <v>40</v>
      </c>
      <c r="G50" s="34">
        <f t="shared" si="3"/>
        <v>81</v>
      </c>
      <c r="H50" s="75">
        <f t="shared" si="4"/>
        <v>76</v>
      </c>
      <c r="I50" s="41">
        <v>27435</v>
      </c>
      <c r="K50" s="72">
        <f t="shared" si="2"/>
        <v>37.5</v>
      </c>
    </row>
    <row r="51" spans="1:11">
      <c r="A51" s="40" t="s">
        <v>126</v>
      </c>
      <c r="B51" s="53" t="s">
        <v>52</v>
      </c>
      <c r="C51" s="54">
        <v>8.8000000000000007</v>
      </c>
      <c r="D51" s="55">
        <v>10</v>
      </c>
      <c r="E51" s="54">
        <v>45</v>
      </c>
      <c r="F51" s="54">
        <v>41</v>
      </c>
      <c r="G51" s="34">
        <f t="shared" si="3"/>
        <v>86</v>
      </c>
      <c r="H51" s="75">
        <f t="shared" si="4"/>
        <v>76</v>
      </c>
      <c r="I51" s="41">
        <v>19615</v>
      </c>
      <c r="K51" s="72">
        <f t="shared" si="2"/>
        <v>36</v>
      </c>
    </row>
    <row r="52" spans="1:11">
      <c r="A52" s="40" t="s">
        <v>128</v>
      </c>
      <c r="B52" s="53" t="s">
        <v>42</v>
      </c>
      <c r="C52" s="54">
        <v>9</v>
      </c>
      <c r="D52" s="55">
        <v>10</v>
      </c>
      <c r="E52" s="54">
        <v>43</v>
      </c>
      <c r="F52" s="54">
        <v>43</v>
      </c>
      <c r="G52" s="34">
        <f t="shared" si="3"/>
        <v>86</v>
      </c>
      <c r="H52" s="75">
        <f t="shared" si="4"/>
        <v>76</v>
      </c>
      <c r="I52" s="41">
        <v>24944</v>
      </c>
      <c r="K52" s="72">
        <f t="shared" si="2"/>
        <v>38</v>
      </c>
    </row>
    <row r="53" spans="1:11">
      <c r="A53" s="40" t="s">
        <v>115</v>
      </c>
      <c r="B53" s="53" t="s">
        <v>48</v>
      </c>
      <c r="C53" s="54">
        <v>6.5</v>
      </c>
      <c r="D53" s="55">
        <v>7</v>
      </c>
      <c r="E53" s="54">
        <v>39</v>
      </c>
      <c r="F53" s="54">
        <v>44</v>
      </c>
      <c r="G53" s="34">
        <f t="shared" si="3"/>
        <v>83</v>
      </c>
      <c r="H53" s="75">
        <f t="shared" si="4"/>
        <v>76</v>
      </c>
      <c r="I53" s="41">
        <v>33052</v>
      </c>
      <c r="K53" s="72">
        <f t="shared" si="2"/>
        <v>40.5</v>
      </c>
    </row>
    <row r="54" spans="1:11">
      <c r="A54" s="40" t="s">
        <v>111</v>
      </c>
      <c r="B54" s="53" t="s">
        <v>48</v>
      </c>
      <c r="C54" s="54">
        <v>5.5</v>
      </c>
      <c r="D54" s="55">
        <v>6</v>
      </c>
      <c r="E54" s="54">
        <v>36</v>
      </c>
      <c r="F54" s="54">
        <v>46</v>
      </c>
      <c r="G54" s="34">
        <f t="shared" si="3"/>
        <v>82</v>
      </c>
      <c r="H54" s="75">
        <f t="shared" si="4"/>
        <v>76</v>
      </c>
      <c r="I54" s="41">
        <v>31223</v>
      </c>
      <c r="K54" s="72">
        <f t="shared" si="2"/>
        <v>43</v>
      </c>
    </row>
    <row r="55" spans="1:11">
      <c r="A55" s="40" t="s">
        <v>36</v>
      </c>
      <c r="B55" s="53" t="s">
        <v>37</v>
      </c>
      <c r="C55" s="54">
        <v>-1.2</v>
      </c>
      <c r="D55" s="55">
        <v>-2</v>
      </c>
      <c r="E55" s="54">
        <v>39</v>
      </c>
      <c r="F55" s="54">
        <v>36</v>
      </c>
      <c r="G55" s="34">
        <f t="shared" si="3"/>
        <v>75</v>
      </c>
      <c r="H55" s="75">
        <f t="shared" si="4"/>
        <v>77</v>
      </c>
      <c r="I55" s="41">
        <v>30469</v>
      </c>
      <c r="K55" s="72">
        <f t="shared" si="2"/>
        <v>37</v>
      </c>
    </row>
    <row r="56" spans="1:11">
      <c r="A56" s="40" t="s">
        <v>43</v>
      </c>
      <c r="B56" s="53" t="s">
        <v>40</v>
      </c>
      <c r="C56" s="54">
        <v>-1.4</v>
      </c>
      <c r="D56" s="55">
        <v>-2</v>
      </c>
      <c r="E56" s="54">
        <v>38</v>
      </c>
      <c r="F56" s="54">
        <v>37</v>
      </c>
      <c r="G56" s="34">
        <f t="shared" si="3"/>
        <v>75</v>
      </c>
      <c r="H56" s="75">
        <f t="shared" si="4"/>
        <v>77</v>
      </c>
      <c r="I56" s="41">
        <v>32333</v>
      </c>
      <c r="K56" s="72">
        <f t="shared" si="2"/>
        <v>38</v>
      </c>
    </row>
    <row r="57" spans="1:11">
      <c r="A57" s="40" t="s">
        <v>109</v>
      </c>
      <c r="B57" s="53" t="s">
        <v>48</v>
      </c>
      <c r="C57" s="54">
        <v>5.0999999999999996</v>
      </c>
      <c r="D57" s="55">
        <v>5</v>
      </c>
      <c r="E57" s="54">
        <v>44</v>
      </c>
      <c r="F57" s="54">
        <v>38</v>
      </c>
      <c r="G57" s="34">
        <f t="shared" si="3"/>
        <v>82</v>
      </c>
      <c r="H57" s="75">
        <f t="shared" si="4"/>
        <v>77</v>
      </c>
      <c r="I57" s="41">
        <v>20973</v>
      </c>
      <c r="K57" s="72">
        <f t="shared" si="2"/>
        <v>35.5</v>
      </c>
    </row>
    <row r="58" spans="1:11">
      <c r="A58" s="40" t="s">
        <v>112</v>
      </c>
      <c r="B58" s="53" t="s">
        <v>48</v>
      </c>
      <c r="C58" s="54">
        <v>4.7</v>
      </c>
      <c r="D58" s="55">
        <v>5</v>
      </c>
      <c r="E58" s="54">
        <v>44</v>
      </c>
      <c r="F58" s="54">
        <v>38</v>
      </c>
      <c r="G58" s="34">
        <f t="shared" si="3"/>
        <v>82</v>
      </c>
      <c r="H58" s="75">
        <f t="shared" si="4"/>
        <v>77</v>
      </c>
      <c r="I58" s="41">
        <v>28020</v>
      </c>
      <c r="K58" s="72">
        <f t="shared" si="2"/>
        <v>35.5</v>
      </c>
    </row>
    <row r="59" spans="1:11">
      <c r="A59" s="40" t="s">
        <v>98</v>
      </c>
      <c r="B59" s="53" t="s">
        <v>62</v>
      </c>
      <c r="C59" s="54">
        <v>3.7</v>
      </c>
      <c r="D59" s="55">
        <v>4</v>
      </c>
      <c r="E59" s="54">
        <v>42</v>
      </c>
      <c r="F59" s="54">
        <v>39</v>
      </c>
      <c r="G59" s="34">
        <f t="shared" si="3"/>
        <v>81</v>
      </c>
      <c r="H59" s="75">
        <f t="shared" si="4"/>
        <v>77</v>
      </c>
      <c r="I59" s="41">
        <v>32717</v>
      </c>
      <c r="K59" s="72">
        <f t="shared" si="2"/>
        <v>37</v>
      </c>
    </row>
    <row r="60" spans="1:11">
      <c r="A60" s="40" t="s">
        <v>104</v>
      </c>
      <c r="B60" s="53" t="s">
        <v>48</v>
      </c>
      <c r="C60" s="54">
        <v>4.4000000000000004</v>
      </c>
      <c r="D60" s="55">
        <v>4</v>
      </c>
      <c r="E60" s="54">
        <v>41</v>
      </c>
      <c r="F60" s="54">
        <v>40</v>
      </c>
      <c r="G60" s="34">
        <f t="shared" si="3"/>
        <v>81</v>
      </c>
      <c r="H60" s="75">
        <f t="shared" si="4"/>
        <v>77</v>
      </c>
      <c r="I60" s="41">
        <v>23184</v>
      </c>
      <c r="K60" s="72">
        <f t="shared" si="2"/>
        <v>38</v>
      </c>
    </row>
    <row r="61" spans="1:11">
      <c r="A61" s="40" t="s">
        <v>106</v>
      </c>
      <c r="B61" s="53" t="s">
        <v>77</v>
      </c>
      <c r="C61" s="54">
        <v>4.7</v>
      </c>
      <c r="D61" s="55">
        <v>5</v>
      </c>
      <c r="E61" s="54">
        <v>42</v>
      </c>
      <c r="F61" s="54">
        <v>40</v>
      </c>
      <c r="G61" s="34">
        <f t="shared" si="3"/>
        <v>82</v>
      </c>
      <c r="H61" s="75">
        <f t="shared" si="4"/>
        <v>77</v>
      </c>
      <c r="I61" s="41">
        <v>24914</v>
      </c>
      <c r="K61" s="72">
        <f t="shared" si="2"/>
        <v>37.5</v>
      </c>
    </row>
    <row r="62" spans="1:11">
      <c r="A62" s="40" t="s">
        <v>129</v>
      </c>
      <c r="B62" s="53" t="s">
        <v>35</v>
      </c>
      <c r="C62" s="54">
        <v>9.1</v>
      </c>
      <c r="D62" s="55">
        <v>10</v>
      </c>
      <c r="E62" s="54">
        <v>44</v>
      </c>
      <c r="F62" s="54">
        <v>43</v>
      </c>
      <c r="G62" s="34">
        <f t="shared" si="3"/>
        <v>87</v>
      </c>
      <c r="H62" s="75">
        <f t="shared" si="4"/>
        <v>77</v>
      </c>
      <c r="I62" s="41">
        <v>28317</v>
      </c>
      <c r="K62" s="72">
        <f t="shared" si="2"/>
        <v>38</v>
      </c>
    </row>
    <row r="63" spans="1:11">
      <c r="A63" s="40" t="s">
        <v>242</v>
      </c>
      <c r="B63" s="53" t="s">
        <v>48</v>
      </c>
      <c r="C63" s="54">
        <v>2</v>
      </c>
      <c r="D63" s="55">
        <v>2</v>
      </c>
      <c r="E63" s="54">
        <v>40</v>
      </c>
      <c r="F63" s="54">
        <v>40</v>
      </c>
      <c r="G63" s="34">
        <f t="shared" si="3"/>
        <v>80</v>
      </c>
      <c r="H63" s="75">
        <f t="shared" si="4"/>
        <v>78</v>
      </c>
      <c r="I63" s="41">
        <v>34841</v>
      </c>
      <c r="K63" s="72">
        <f t="shared" si="2"/>
        <v>39</v>
      </c>
    </row>
    <row r="64" spans="1:11">
      <c r="A64" s="40" t="s">
        <v>81</v>
      </c>
      <c r="B64" s="53" t="s">
        <v>37</v>
      </c>
      <c r="C64" s="54">
        <v>0.3</v>
      </c>
      <c r="D64" s="55">
        <v>0</v>
      </c>
      <c r="E64" s="54">
        <v>41</v>
      </c>
      <c r="F64" s="54">
        <v>38</v>
      </c>
      <c r="G64" s="34">
        <f t="shared" si="3"/>
        <v>79</v>
      </c>
      <c r="H64" s="75">
        <f t="shared" si="4"/>
        <v>79</v>
      </c>
      <c r="I64" s="41">
        <v>35229</v>
      </c>
      <c r="K64" s="72">
        <f t="shared" si="2"/>
        <v>38</v>
      </c>
    </row>
    <row r="65" spans="1:11">
      <c r="A65" s="40" t="s">
        <v>50</v>
      </c>
      <c r="B65" s="53" t="s">
        <v>40</v>
      </c>
      <c r="C65" s="54">
        <v>8.1</v>
      </c>
      <c r="D65" s="55">
        <v>9</v>
      </c>
      <c r="E65" s="54">
        <v>47</v>
      </c>
      <c r="F65" s="54">
        <v>41</v>
      </c>
      <c r="G65" s="34">
        <f t="shared" si="3"/>
        <v>88</v>
      </c>
      <c r="H65" s="75">
        <f t="shared" si="4"/>
        <v>79</v>
      </c>
      <c r="I65" s="41">
        <v>31164</v>
      </c>
      <c r="K65" s="72">
        <f t="shared" si="2"/>
        <v>36.5</v>
      </c>
    </row>
    <row r="66" spans="1:11">
      <c r="A66" s="40" t="s">
        <v>117</v>
      </c>
      <c r="B66" s="53" t="s">
        <v>62</v>
      </c>
      <c r="C66" s="54">
        <v>7.4</v>
      </c>
      <c r="D66" s="55">
        <v>8</v>
      </c>
      <c r="E66" s="54">
        <v>45</v>
      </c>
      <c r="F66" s="54">
        <v>42</v>
      </c>
      <c r="G66" s="34">
        <f t="shared" si="3"/>
        <v>87</v>
      </c>
      <c r="H66" s="75">
        <f t="shared" si="4"/>
        <v>79</v>
      </c>
      <c r="I66" s="41">
        <v>27244</v>
      </c>
      <c r="K66" s="72">
        <f t="shared" si="2"/>
        <v>38</v>
      </c>
    </row>
    <row r="67" spans="1:11">
      <c r="A67" s="40" t="s">
        <v>94</v>
      </c>
      <c r="B67" s="53" t="s">
        <v>91</v>
      </c>
      <c r="C67" s="54">
        <v>7.3</v>
      </c>
      <c r="D67" s="55">
        <v>8</v>
      </c>
      <c r="E67" s="54">
        <v>44</v>
      </c>
      <c r="F67" s="54">
        <v>43</v>
      </c>
      <c r="G67" s="34">
        <f t="shared" si="3"/>
        <v>87</v>
      </c>
      <c r="H67" s="75">
        <f t="shared" si="4"/>
        <v>79</v>
      </c>
      <c r="I67" s="41">
        <v>18709</v>
      </c>
      <c r="K67" s="72">
        <f t="shared" si="2"/>
        <v>39</v>
      </c>
    </row>
    <row r="68" spans="1:11">
      <c r="A68" s="40" t="s">
        <v>92</v>
      </c>
      <c r="B68" s="53" t="s">
        <v>77</v>
      </c>
      <c r="C68" s="54">
        <v>2.7</v>
      </c>
      <c r="D68" s="55">
        <v>3</v>
      </c>
      <c r="E68" s="54">
        <v>46</v>
      </c>
      <c r="F68" s="54">
        <v>37</v>
      </c>
      <c r="G68" s="34">
        <f t="shared" si="3"/>
        <v>83</v>
      </c>
      <c r="H68" s="75">
        <f t="shared" si="4"/>
        <v>80</v>
      </c>
      <c r="I68" s="41">
        <v>25972</v>
      </c>
      <c r="K68" s="72">
        <f t="shared" si="2"/>
        <v>35.5</v>
      </c>
    </row>
    <row r="69" spans="1:11">
      <c r="A69" s="40" t="s">
        <v>39</v>
      </c>
      <c r="B69" s="53" t="s">
        <v>40</v>
      </c>
      <c r="C69" s="54">
        <v>-0.7</v>
      </c>
      <c r="D69" s="55">
        <v>-1</v>
      </c>
      <c r="E69" s="54">
        <v>40</v>
      </c>
      <c r="F69" s="54">
        <v>39</v>
      </c>
      <c r="G69" s="34">
        <f t="shared" si="3"/>
        <v>79</v>
      </c>
      <c r="H69" s="75">
        <f t="shared" si="4"/>
        <v>80</v>
      </c>
      <c r="I69" s="41">
        <v>29431</v>
      </c>
      <c r="K69" s="72">
        <f t="shared" si="2"/>
        <v>39.5</v>
      </c>
    </row>
    <row r="70" spans="1:11">
      <c r="A70" s="40" t="s">
        <v>99</v>
      </c>
      <c r="B70" s="53" t="s">
        <v>62</v>
      </c>
      <c r="C70" s="54">
        <v>4.0999999999999996</v>
      </c>
      <c r="D70" s="55">
        <v>4</v>
      </c>
      <c r="E70" s="54">
        <v>40</v>
      </c>
      <c r="F70" s="54">
        <v>44</v>
      </c>
      <c r="G70" s="34">
        <f t="shared" si="3"/>
        <v>84</v>
      </c>
      <c r="H70" s="75">
        <f t="shared" si="4"/>
        <v>80</v>
      </c>
      <c r="I70" s="41">
        <v>32761</v>
      </c>
      <c r="K70" s="72">
        <f t="shared" si="2"/>
        <v>42</v>
      </c>
    </row>
    <row r="71" spans="1:11">
      <c r="A71" s="40" t="s">
        <v>134</v>
      </c>
      <c r="B71" s="53" t="s">
        <v>42</v>
      </c>
      <c r="C71" s="54">
        <v>9.3000000000000007</v>
      </c>
      <c r="D71" s="55">
        <v>10</v>
      </c>
      <c r="E71" s="54">
        <v>42</v>
      </c>
      <c r="F71" s="54">
        <v>48</v>
      </c>
      <c r="G71" s="34">
        <f t="shared" si="3"/>
        <v>90</v>
      </c>
      <c r="H71" s="75">
        <f t="shared" si="4"/>
        <v>80</v>
      </c>
      <c r="I71" s="41">
        <v>19762</v>
      </c>
      <c r="K71" s="72">
        <f t="shared" si="2"/>
        <v>43</v>
      </c>
    </row>
    <row r="72" spans="1:11">
      <c r="A72" s="40" t="s">
        <v>79</v>
      </c>
      <c r="B72" s="53" t="s">
        <v>62</v>
      </c>
      <c r="C72" s="54">
        <v>-0.3</v>
      </c>
      <c r="D72" s="55">
        <v>-1</v>
      </c>
      <c r="E72" s="54">
        <v>43</v>
      </c>
      <c r="F72" s="54">
        <v>37</v>
      </c>
      <c r="G72" s="34">
        <f t="shared" si="3"/>
        <v>80</v>
      </c>
      <c r="H72" s="75">
        <f t="shared" si="4"/>
        <v>81</v>
      </c>
      <c r="I72" s="41">
        <v>30234</v>
      </c>
      <c r="K72" s="72">
        <f t="shared" si="2"/>
        <v>37.5</v>
      </c>
    </row>
    <row r="73" spans="1:11">
      <c r="A73" s="40" t="s">
        <v>118</v>
      </c>
      <c r="B73" s="53" t="s">
        <v>48</v>
      </c>
      <c r="C73" s="54">
        <v>7.1</v>
      </c>
      <c r="D73" s="55">
        <v>8</v>
      </c>
      <c r="E73" s="54">
        <v>46</v>
      </c>
      <c r="F73" s="54">
        <v>43</v>
      </c>
      <c r="G73" s="34">
        <f t="shared" si="3"/>
        <v>89</v>
      </c>
      <c r="H73" s="75">
        <f t="shared" si="4"/>
        <v>81</v>
      </c>
      <c r="I73" s="41">
        <v>31168</v>
      </c>
      <c r="K73" s="72">
        <f t="shared" si="2"/>
        <v>39</v>
      </c>
    </row>
    <row r="74" spans="1:11">
      <c r="A74" s="40" t="s">
        <v>75</v>
      </c>
      <c r="B74" s="53" t="s">
        <v>62</v>
      </c>
      <c r="C74" s="54">
        <v>-2.2000000000000002</v>
      </c>
      <c r="D74" s="55">
        <v>-3</v>
      </c>
      <c r="E74" s="54">
        <v>40</v>
      </c>
      <c r="F74" s="54">
        <v>40</v>
      </c>
      <c r="G74" s="34">
        <f t="shared" si="3"/>
        <v>80</v>
      </c>
      <c r="H74" s="75">
        <f t="shared" si="4"/>
        <v>83</v>
      </c>
      <c r="I74" s="41">
        <v>26222</v>
      </c>
      <c r="K74" s="72">
        <f t="shared" si="2"/>
        <v>41.5</v>
      </c>
    </row>
    <row r="75" spans="1:11">
      <c r="A75" s="40" t="s">
        <v>120</v>
      </c>
      <c r="B75" s="53" t="s">
        <v>42</v>
      </c>
      <c r="C75" s="54">
        <v>7.2</v>
      </c>
      <c r="D75" s="55">
        <v>8</v>
      </c>
      <c r="E75" s="54">
        <v>47</v>
      </c>
      <c r="F75" s="54">
        <v>45</v>
      </c>
      <c r="G75" s="34">
        <f t="shared" si="3"/>
        <v>92</v>
      </c>
      <c r="H75" s="75">
        <f t="shared" si="4"/>
        <v>84</v>
      </c>
      <c r="I75" s="41">
        <v>25455</v>
      </c>
      <c r="K75" s="72">
        <f t="shared" si="2"/>
        <v>41</v>
      </c>
    </row>
    <row r="76" spans="1:11">
      <c r="A76" s="40" t="s">
        <v>135</v>
      </c>
      <c r="B76" s="53" t="s">
        <v>77</v>
      </c>
      <c r="C76" s="54">
        <v>9.9</v>
      </c>
      <c r="D76" s="55">
        <v>11</v>
      </c>
      <c r="E76" s="54">
        <v>48</v>
      </c>
      <c r="F76" s="54">
        <v>47</v>
      </c>
      <c r="G76" s="34">
        <f t="shared" si="3"/>
        <v>95</v>
      </c>
      <c r="H76" s="75">
        <f t="shared" si="4"/>
        <v>84</v>
      </c>
      <c r="I76" s="41">
        <v>33147</v>
      </c>
      <c r="K76" s="72">
        <f t="shared" si="2"/>
        <v>41.5</v>
      </c>
    </row>
    <row r="77" spans="1:11">
      <c r="A77" s="40" t="s">
        <v>83</v>
      </c>
      <c r="B77" s="53" t="s">
        <v>62</v>
      </c>
      <c r="C77" s="54">
        <v>1.1000000000000001</v>
      </c>
      <c r="D77" s="55">
        <v>1</v>
      </c>
      <c r="E77" s="54">
        <v>49</v>
      </c>
      <c r="F77" s="54">
        <v>39</v>
      </c>
      <c r="G77" s="34">
        <f t="shared" ref="G77:G108" si="5">SUM(E77+F77)</f>
        <v>88</v>
      </c>
      <c r="H77" s="75">
        <f t="shared" ref="H77:H108" si="6">(G77-D77)</f>
        <v>87</v>
      </c>
      <c r="I77" s="41">
        <v>30881</v>
      </c>
      <c r="K77" s="72">
        <f t="shared" ref="K77:K80" si="7">(F77-D77*0.5)</f>
        <v>38.5</v>
      </c>
    </row>
    <row r="78" spans="1:11">
      <c r="A78" s="40" t="s">
        <v>119</v>
      </c>
      <c r="B78" s="53" t="s">
        <v>35</v>
      </c>
      <c r="C78" s="54">
        <v>7.2</v>
      </c>
      <c r="D78" s="55">
        <v>8</v>
      </c>
      <c r="E78" s="54">
        <v>47</v>
      </c>
      <c r="F78" s="54">
        <v>48</v>
      </c>
      <c r="G78" s="34">
        <f t="shared" si="5"/>
        <v>95</v>
      </c>
      <c r="H78" s="75">
        <f t="shared" si="6"/>
        <v>87</v>
      </c>
      <c r="I78" s="41">
        <v>28408</v>
      </c>
      <c r="K78" s="72">
        <f t="shared" si="7"/>
        <v>44</v>
      </c>
    </row>
    <row r="79" spans="1:11">
      <c r="A79" s="40" t="s">
        <v>121</v>
      </c>
      <c r="B79" s="53" t="s">
        <v>40</v>
      </c>
      <c r="C79" s="54">
        <v>7.6</v>
      </c>
      <c r="D79" s="55">
        <v>8</v>
      </c>
      <c r="E79" s="54">
        <v>48</v>
      </c>
      <c r="F79" s="54">
        <v>48</v>
      </c>
      <c r="G79" s="34">
        <f t="shared" si="5"/>
        <v>96</v>
      </c>
      <c r="H79" s="75">
        <f t="shared" si="6"/>
        <v>88</v>
      </c>
      <c r="I79" s="41">
        <v>23539</v>
      </c>
      <c r="K79" s="72">
        <f t="shared" si="7"/>
        <v>44</v>
      </c>
    </row>
    <row r="80" spans="1:11">
      <c r="A80" s="40" t="s">
        <v>57</v>
      </c>
      <c r="B80" s="53" t="s">
        <v>48</v>
      </c>
      <c r="C80" s="54">
        <v>9.8000000000000007</v>
      </c>
      <c r="D80" s="55">
        <v>11</v>
      </c>
      <c r="E80" s="54">
        <v>52</v>
      </c>
      <c r="F80" s="54">
        <v>49</v>
      </c>
      <c r="G80" s="34">
        <f t="shared" si="5"/>
        <v>101</v>
      </c>
      <c r="H80" s="75">
        <f t="shared" si="6"/>
        <v>90</v>
      </c>
      <c r="I80" s="41">
        <v>24434</v>
      </c>
      <c r="K80" s="72">
        <f t="shared" si="7"/>
        <v>43.5</v>
      </c>
    </row>
    <row r="81" spans="1:11" ht="19.5">
      <c r="A81" s="99" t="s">
        <v>125</v>
      </c>
      <c r="B81" s="53" t="s">
        <v>62</v>
      </c>
      <c r="C81" s="54">
        <v>8.6999999999999993</v>
      </c>
      <c r="D81" s="100" t="s">
        <v>9</v>
      </c>
      <c r="E81" s="101" t="s">
        <v>9</v>
      </c>
      <c r="F81" s="101" t="s">
        <v>9</v>
      </c>
      <c r="G81" s="33" t="s">
        <v>9</v>
      </c>
      <c r="H81" s="83" t="s">
        <v>9</v>
      </c>
      <c r="I81" s="41">
        <v>26334</v>
      </c>
      <c r="K81" s="103" t="s">
        <v>9</v>
      </c>
    </row>
    <row r="82" spans="1:11">
      <c r="A82" s="40" t="s">
        <v>123</v>
      </c>
      <c r="B82" s="53" t="s">
        <v>48</v>
      </c>
      <c r="C82" s="54">
        <v>8.5</v>
      </c>
      <c r="D82" s="55" t="s">
        <v>5</v>
      </c>
      <c r="E82" s="54" t="s">
        <v>243</v>
      </c>
      <c r="F82" s="54" t="s">
        <v>244</v>
      </c>
      <c r="G82" s="33" t="s">
        <v>9</v>
      </c>
      <c r="H82" s="83" t="s">
        <v>9</v>
      </c>
      <c r="I82" s="41">
        <v>30789</v>
      </c>
      <c r="K82" s="103" t="s">
        <v>9</v>
      </c>
    </row>
    <row r="83" spans="1:11">
      <c r="A83" s="40" t="s">
        <v>131</v>
      </c>
      <c r="B83" s="53" t="s">
        <v>42</v>
      </c>
      <c r="C83" s="54">
        <v>9.5</v>
      </c>
      <c r="D83" s="55" t="s">
        <v>5</v>
      </c>
      <c r="E83" s="54" t="s">
        <v>243</v>
      </c>
      <c r="F83" s="54" t="s">
        <v>244</v>
      </c>
      <c r="G83" s="33" t="s">
        <v>9</v>
      </c>
      <c r="H83" s="83" t="s">
        <v>9</v>
      </c>
      <c r="I83" s="41">
        <v>27724</v>
      </c>
      <c r="K83" s="103" t="s">
        <v>9</v>
      </c>
    </row>
    <row r="84" spans="1:11">
      <c r="A84" s="40" t="s">
        <v>132</v>
      </c>
      <c r="B84" s="53" t="s">
        <v>42</v>
      </c>
      <c r="C84" s="54">
        <v>9.6999999999999993</v>
      </c>
      <c r="D84" s="55" t="s">
        <v>5</v>
      </c>
      <c r="E84" s="54" t="s">
        <v>243</v>
      </c>
      <c r="F84" s="54" t="s">
        <v>244</v>
      </c>
      <c r="G84" s="33" t="s">
        <v>9</v>
      </c>
      <c r="H84" s="83" t="s">
        <v>9</v>
      </c>
      <c r="I84" s="41">
        <v>27932</v>
      </c>
      <c r="K84" s="103" t="s">
        <v>9</v>
      </c>
    </row>
    <row r="85" spans="1:11">
      <c r="A85" s="40" t="s">
        <v>116</v>
      </c>
      <c r="B85" s="53" t="s">
        <v>38</v>
      </c>
      <c r="C85" s="54">
        <v>6.6</v>
      </c>
      <c r="D85" s="55" t="s">
        <v>5</v>
      </c>
      <c r="E85" s="54" t="s">
        <v>243</v>
      </c>
      <c r="F85" s="54" t="s">
        <v>244</v>
      </c>
      <c r="G85" s="33" t="s">
        <v>9</v>
      </c>
      <c r="H85" s="83" t="s">
        <v>9</v>
      </c>
      <c r="I85" s="41">
        <v>21493</v>
      </c>
      <c r="K85" s="103" t="s">
        <v>9</v>
      </c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  <row r="92" spans="1:11">
      <c r="A92" s="1"/>
      <c r="B92" s="1"/>
      <c r="C92" s="1"/>
      <c r="D92" s="2"/>
      <c r="E92" s="2"/>
      <c r="F92" s="2"/>
      <c r="G92" s="2"/>
      <c r="H92" s="2"/>
      <c r="K92" s="1"/>
    </row>
    <row r="93" spans="1:11">
      <c r="A93" s="1"/>
      <c r="B93" s="1"/>
      <c r="C93" s="1"/>
      <c r="D93" s="2"/>
      <c r="E93" s="2"/>
      <c r="F93" s="2"/>
      <c r="G93" s="2"/>
      <c r="H93" s="2"/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  <row r="101" spans="1:11">
      <c r="A101" s="1"/>
      <c r="B101" s="1"/>
      <c r="C101" s="1"/>
      <c r="D101" s="2"/>
      <c r="E101" s="2"/>
      <c r="F101" s="2"/>
      <c r="G101" s="2"/>
      <c r="H101" s="2"/>
      <c r="K101" s="1"/>
    </row>
    <row r="102" spans="1:11">
      <c r="A102" s="1"/>
      <c r="B102" s="1"/>
      <c r="C102" s="1"/>
      <c r="D102" s="2"/>
      <c r="E102" s="2"/>
      <c r="F102" s="2"/>
      <c r="G102" s="2"/>
      <c r="H102" s="2"/>
      <c r="K102" s="1"/>
    </row>
    <row r="103" spans="1:11">
      <c r="A103" s="1"/>
      <c r="B103" s="1"/>
      <c r="C103" s="1"/>
      <c r="D103" s="2"/>
      <c r="E103" s="2"/>
      <c r="F103" s="2"/>
      <c r="G103" s="2"/>
      <c r="H103" s="2"/>
      <c r="K103" s="1"/>
    </row>
    <row r="104" spans="1:11">
      <c r="A104" s="1"/>
      <c r="B104" s="1"/>
      <c r="C104" s="1"/>
      <c r="D104" s="2"/>
      <c r="E104" s="2"/>
      <c r="F104" s="2"/>
      <c r="G104" s="2"/>
      <c r="H104" s="2"/>
      <c r="K104" s="1"/>
    </row>
    <row r="105" spans="1:11">
      <c r="A105" s="1"/>
      <c r="B105" s="1"/>
      <c r="C105" s="1"/>
      <c r="D105" s="2"/>
      <c r="E105" s="2"/>
      <c r="F105" s="2"/>
      <c r="G105" s="2"/>
      <c r="H105" s="2"/>
      <c r="K105" s="1"/>
    </row>
    <row r="106" spans="1:11">
      <c r="A106" s="1"/>
      <c r="B106" s="1"/>
      <c r="C106" s="1"/>
      <c r="D106" s="2"/>
      <c r="E106" s="2"/>
      <c r="F106" s="2"/>
      <c r="G106" s="2"/>
      <c r="H106" s="2"/>
      <c r="K106" s="1"/>
    </row>
    <row r="107" spans="1:11">
      <c r="A107" s="1"/>
      <c r="B107" s="1"/>
      <c r="C107" s="1"/>
      <c r="D107" s="2"/>
      <c r="E107" s="2"/>
      <c r="F107" s="2"/>
      <c r="G107" s="2"/>
      <c r="H107" s="2"/>
      <c r="K107" s="1"/>
    </row>
    <row r="108" spans="1:11">
      <c r="A108" s="1"/>
      <c r="B108" s="1"/>
      <c r="C108" s="1"/>
      <c r="D108" s="2"/>
      <c r="E108" s="2"/>
      <c r="F108" s="2"/>
      <c r="G108" s="2"/>
      <c r="H108" s="2"/>
      <c r="K108" s="1"/>
    </row>
    <row r="109" spans="1:11">
      <c r="A109" s="1"/>
      <c r="B109" s="1"/>
      <c r="C109" s="1"/>
      <c r="D109" s="2"/>
      <c r="E109" s="2"/>
      <c r="F109" s="2"/>
      <c r="G109" s="2"/>
      <c r="H109" s="2"/>
      <c r="K109" s="1"/>
    </row>
    <row r="110" spans="1:11">
      <c r="A110" s="1"/>
      <c r="B110" s="1"/>
      <c r="C110" s="1"/>
      <c r="D110" s="2"/>
      <c r="E110" s="2"/>
      <c r="F110" s="2"/>
      <c r="G110" s="2"/>
      <c r="H110" s="2"/>
      <c r="K110" s="1"/>
    </row>
    <row r="111" spans="1:11">
      <c r="A111" s="1"/>
      <c r="B111" s="1"/>
      <c r="C111" s="1"/>
      <c r="D111" s="2"/>
      <c r="E111" s="2"/>
      <c r="F111" s="2"/>
      <c r="G111" s="2"/>
      <c r="H111" s="2"/>
      <c r="K111" s="1"/>
    </row>
    <row r="112" spans="1:11">
      <c r="A112" s="1"/>
      <c r="B112" s="1"/>
      <c r="C112" s="1"/>
      <c r="D112" s="2"/>
      <c r="E112" s="2"/>
      <c r="F112" s="2"/>
      <c r="G112" s="2"/>
      <c r="H112" s="2"/>
      <c r="K112" s="1"/>
    </row>
    <row r="113" spans="1:11">
      <c r="A113" s="1"/>
      <c r="B113" s="1"/>
      <c r="C113" s="1"/>
      <c r="D113" s="2"/>
      <c r="E113" s="2"/>
      <c r="F113" s="2"/>
      <c r="G113" s="2"/>
      <c r="H113" s="2"/>
      <c r="K113" s="1"/>
    </row>
    <row r="114" spans="1:11">
      <c r="A114" s="1"/>
      <c r="B114" s="1"/>
      <c r="C114" s="1"/>
      <c r="D114" s="2"/>
      <c r="E114" s="2"/>
      <c r="F114" s="2"/>
      <c r="G114" s="2"/>
      <c r="H114" s="2"/>
      <c r="K114" s="1"/>
    </row>
    <row r="115" spans="1:11">
      <c r="A115" s="1"/>
      <c r="B115" s="1"/>
      <c r="C115" s="1"/>
      <c r="D115" s="2"/>
      <c r="E115" s="2"/>
      <c r="F115" s="2"/>
      <c r="G115" s="2"/>
      <c r="H115" s="2"/>
      <c r="K115" s="1"/>
    </row>
    <row r="116" spans="1:11">
      <c r="A116" s="1"/>
      <c r="B116" s="1"/>
      <c r="C116" s="1"/>
      <c r="D116" s="2"/>
      <c r="E116" s="2"/>
      <c r="F116" s="2"/>
      <c r="G116" s="2"/>
      <c r="H116" s="2"/>
      <c r="K116" s="1"/>
    </row>
    <row r="117" spans="1:11">
      <c r="A117" s="1"/>
      <c r="B117" s="1"/>
      <c r="C117" s="1"/>
      <c r="D117" s="2"/>
      <c r="E117" s="2"/>
      <c r="F117" s="2"/>
      <c r="G117" s="2"/>
      <c r="H117" s="2"/>
      <c r="K117" s="1"/>
    </row>
    <row r="118" spans="1:11">
      <c r="A118" s="1"/>
      <c r="B118" s="1"/>
      <c r="C118" s="1"/>
      <c r="D118" s="2"/>
      <c r="E118" s="2"/>
      <c r="F118" s="2"/>
      <c r="G118" s="2"/>
      <c r="H118" s="2"/>
      <c r="K118" s="1"/>
    </row>
    <row r="119" spans="1:11">
      <c r="A119" s="1"/>
      <c r="B119" s="1"/>
      <c r="C119" s="1"/>
      <c r="D119" s="2"/>
      <c r="E119" s="2"/>
      <c r="F119" s="2"/>
      <c r="G119" s="2"/>
      <c r="H119" s="2"/>
      <c r="K119" s="1"/>
    </row>
    <row r="120" spans="1:11">
      <c r="A120" s="1"/>
      <c r="B120" s="1"/>
      <c r="C120" s="1"/>
      <c r="D120" s="2"/>
      <c r="E120" s="2"/>
      <c r="F120" s="2"/>
      <c r="G120" s="2"/>
      <c r="H120" s="2"/>
      <c r="K120" s="1"/>
    </row>
    <row r="121" spans="1:11">
      <c r="A121" s="1"/>
      <c r="B121" s="1"/>
      <c r="C121" s="1"/>
      <c r="D121" s="2"/>
      <c r="E121" s="2"/>
      <c r="F121" s="2"/>
      <c r="G121" s="2"/>
      <c r="H121" s="2"/>
      <c r="K121" s="1"/>
    </row>
    <row r="122" spans="1:11">
      <c r="A122" s="1"/>
      <c r="B122" s="1"/>
      <c r="C122" s="1"/>
      <c r="D122" s="2"/>
      <c r="E122" s="2"/>
      <c r="F122" s="2"/>
      <c r="G122" s="2"/>
      <c r="H122" s="2"/>
      <c r="K122" s="1"/>
    </row>
    <row r="123" spans="1:11">
      <c r="A123" s="1"/>
      <c r="B123" s="1"/>
      <c r="C123" s="1"/>
      <c r="D123" s="2"/>
      <c r="E123" s="2"/>
      <c r="F123" s="2"/>
      <c r="G123" s="2"/>
      <c r="H123" s="2"/>
      <c r="K123" s="1"/>
    </row>
    <row r="124" spans="1:11">
      <c r="A124" s="1"/>
      <c r="B124" s="1"/>
      <c r="C124" s="1"/>
      <c r="D124" s="2"/>
      <c r="E124" s="2"/>
      <c r="F124" s="2"/>
      <c r="G124" s="2"/>
      <c r="H124" s="2"/>
      <c r="K124" s="1"/>
    </row>
    <row r="125" spans="1:11">
      <c r="A125" s="1"/>
      <c r="B125" s="1"/>
      <c r="C125" s="1"/>
      <c r="D125" s="2"/>
      <c r="E125" s="2"/>
      <c r="F125" s="2"/>
      <c r="G125" s="2"/>
      <c r="H125" s="2"/>
      <c r="K125" s="1"/>
    </row>
    <row r="126" spans="1:11">
      <c r="A126" s="1"/>
      <c r="B126" s="1"/>
      <c r="C126" s="1"/>
      <c r="D126" s="2"/>
      <c r="E126" s="2"/>
      <c r="F126" s="2"/>
      <c r="G126" s="2"/>
      <c r="H126" s="2"/>
      <c r="K126" s="1"/>
    </row>
    <row r="127" spans="1:11">
      <c r="A127" s="1"/>
      <c r="B127" s="1"/>
      <c r="C127" s="1"/>
      <c r="D127" s="2"/>
      <c r="E127" s="2"/>
      <c r="F127" s="2"/>
      <c r="G127" s="2"/>
      <c r="H127" s="2"/>
      <c r="K127" s="1"/>
    </row>
    <row r="128" spans="1:11">
      <c r="A128" s="1"/>
      <c r="B128" s="1"/>
      <c r="C128" s="1"/>
      <c r="D128" s="2"/>
      <c r="E128" s="2"/>
      <c r="F128" s="2"/>
      <c r="G128" s="2"/>
      <c r="H128" s="2"/>
      <c r="K128" s="1"/>
    </row>
    <row r="129" spans="1:11">
      <c r="A129" s="1"/>
      <c r="B129" s="1"/>
      <c r="C129" s="1"/>
      <c r="D129" s="2"/>
      <c r="E129" s="2"/>
      <c r="F129" s="2"/>
      <c r="G129" s="2"/>
      <c r="H129" s="2"/>
      <c r="K129" s="1"/>
    </row>
    <row r="130" spans="1:11">
      <c r="A130" s="1"/>
      <c r="B130" s="1"/>
      <c r="C130" s="1"/>
      <c r="D130" s="2"/>
      <c r="E130" s="2"/>
      <c r="F130" s="2"/>
      <c r="G130" s="2"/>
      <c r="H130" s="2"/>
      <c r="K130" s="1"/>
    </row>
    <row r="131" spans="1:11">
      <c r="A131" s="1"/>
      <c r="B131" s="1"/>
      <c r="C131" s="1"/>
      <c r="D131" s="2"/>
      <c r="E131" s="2"/>
      <c r="F131" s="2"/>
      <c r="G131" s="2"/>
      <c r="H131" s="2"/>
      <c r="K131" s="1"/>
    </row>
    <row r="132" spans="1:11">
      <c r="A132" s="1"/>
      <c r="B132" s="1"/>
      <c r="C132" s="1"/>
      <c r="D132" s="2"/>
      <c r="E132" s="2"/>
      <c r="F132" s="2"/>
      <c r="G132" s="2"/>
      <c r="H132" s="2"/>
      <c r="K132" s="1"/>
    </row>
    <row r="133" spans="1:11">
      <c r="A133" s="1"/>
      <c r="B133" s="1"/>
      <c r="C133" s="1"/>
      <c r="D133" s="2"/>
      <c r="E133" s="2"/>
      <c r="F133" s="2"/>
      <c r="G133" s="2"/>
      <c r="H133" s="2"/>
      <c r="K133" s="1"/>
    </row>
    <row r="134" spans="1:11">
      <c r="A134" s="1"/>
      <c r="B134" s="1"/>
      <c r="C134" s="1"/>
      <c r="D134" s="2"/>
      <c r="E134" s="2"/>
      <c r="F134" s="2"/>
      <c r="G134" s="2"/>
      <c r="H134" s="2"/>
      <c r="K134" s="1"/>
    </row>
    <row r="135" spans="1:11">
      <c r="A135" s="1"/>
      <c r="B135" s="1"/>
      <c r="C135" s="1"/>
      <c r="D135" s="2"/>
      <c r="E135" s="2"/>
      <c r="F135" s="2"/>
      <c r="G135" s="2"/>
      <c r="H135" s="2"/>
      <c r="K135" s="1"/>
    </row>
    <row r="136" spans="1:11">
      <c r="A136" s="1"/>
      <c r="B136" s="1"/>
      <c r="C136" s="1"/>
      <c r="D136" s="2"/>
      <c r="E136" s="2"/>
      <c r="F136" s="2"/>
      <c r="G136" s="2"/>
      <c r="H136" s="2"/>
      <c r="K136" s="1"/>
    </row>
    <row r="137" spans="1:11">
      <c r="A137" s="1"/>
      <c r="B137" s="1"/>
      <c r="C137" s="1"/>
      <c r="D137" s="2"/>
      <c r="E137" s="2"/>
      <c r="F137" s="2"/>
      <c r="G137" s="2"/>
      <c r="H137" s="2"/>
      <c r="K137" s="1"/>
    </row>
    <row r="138" spans="1:11">
      <c r="A138" s="1"/>
      <c r="B138" s="1"/>
      <c r="C138" s="1"/>
      <c r="D138" s="2"/>
      <c r="E138" s="2"/>
      <c r="F138" s="2"/>
      <c r="G138" s="2"/>
      <c r="H138" s="2"/>
      <c r="K138" s="1"/>
    </row>
    <row r="139" spans="1:11">
      <c r="A139" s="1"/>
      <c r="B139" s="1"/>
      <c r="C139" s="1"/>
      <c r="D139" s="2"/>
      <c r="E139" s="2"/>
      <c r="F139" s="2"/>
      <c r="G139" s="2"/>
      <c r="H139" s="2"/>
      <c r="K139" s="1"/>
    </row>
    <row r="140" spans="1:11">
      <c r="A140" s="1"/>
      <c r="B140" s="1"/>
      <c r="C140" s="1"/>
      <c r="D140" s="2"/>
      <c r="E140" s="2"/>
      <c r="F140" s="2"/>
      <c r="G140" s="2"/>
      <c r="H140" s="2"/>
      <c r="K140" s="1"/>
    </row>
    <row r="141" spans="1:11">
      <c r="A141" s="1"/>
      <c r="B141" s="1"/>
      <c r="C141" s="1"/>
      <c r="D141" s="2"/>
      <c r="E141" s="2"/>
      <c r="F141" s="2"/>
      <c r="G141" s="2"/>
      <c r="H141" s="2"/>
      <c r="K141" s="1"/>
    </row>
    <row r="142" spans="1:11">
      <c r="A142" s="1"/>
      <c r="B142" s="1"/>
      <c r="C142" s="1"/>
      <c r="D142" s="2"/>
      <c r="E142" s="2"/>
      <c r="F142" s="2"/>
      <c r="G142" s="2"/>
      <c r="H142" s="2"/>
      <c r="K142" s="1"/>
    </row>
    <row r="143" spans="1:11">
      <c r="A143" s="1"/>
      <c r="B143" s="1"/>
      <c r="C143" s="1"/>
      <c r="D143" s="2"/>
      <c r="E143" s="2"/>
      <c r="F143" s="2"/>
      <c r="G143" s="2"/>
      <c r="H143" s="2"/>
      <c r="K143" s="1"/>
    </row>
    <row r="144" spans="1:11">
      <c r="A144" s="1"/>
      <c r="B144" s="1"/>
      <c r="C144" s="1"/>
      <c r="D144" s="2"/>
      <c r="E144" s="2"/>
      <c r="F144" s="2"/>
      <c r="G144" s="2"/>
      <c r="H144" s="2"/>
      <c r="K144" s="1"/>
    </row>
    <row r="145" spans="1:11">
      <c r="A145" s="1"/>
      <c r="B145" s="1"/>
      <c r="C145" s="1"/>
      <c r="D145" s="2"/>
      <c r="E145" s="2"/>
      <c r="F145" s="2"/>
      <c r="G145" s="2"/>
      <c r="H145" s="2"/>
      <c r="K145" s="1"/>
    </row>
    <row r="146" spans="1:11">
      <c r="A146" s="1"/>
      <c r="B146" s="1"/>
      <c r="C146" s="1"/>
      <c r="D146" s="2"/>
      <c r="E146" s="2"/>
      <c r="F146" s="2"/>
      <c r="G146" s="2"/>
      <c r="H146" s="2"/>
      <c r="K146" s="1"/>
    </row>
    <row r="147" spans="1:11">
      <c r="A147" s="1"/>
      <c r="B147" s="1"/>
      <c r="C147" s="1"/>
      <c r="D147" s="2"/>
      <c r="E147" s="2"/>
      <c r="F147" s="2"/>
      <c r="G147" s="2"/>
      <c r="H147" s="2"/>
      <c r="K147" s="1"/>
    </row>
    <row r="148" spans="1:11">
      <c r="A148" s="1"/>
      <c r="B148" s="1"/>
      <c r="C148" s="1"/>
      <c r="D148" s="2"/>
      <c r="E148" s="2"/>
      <c r="F148" s="2"/>
      <c r="G148" s="2"/>
      <c r="H148" s="2"/>
      <c r="K148" s="1"/>
    </row>
    <row r="149" spans="1:11">
      <c r="A149" s="1"/>
      <c r="B149" s="1"/>
      <c r="C149" s="1"/>
      <c r="D149" s="2"/>
      <c r="E149" s="2"/>
      <c r="F149" s="2"/>
      <c r="G149" s="2"/>
      <c r="H149" s="2"/>
      <c r="K149" s="1"/>
    </row>
    <row r="150" spans="1:11">
      <c r="A150" s="1"/>
      <c r="B150" s="1"/>
      <c r="C150" s="1"/>
      <c r="D150" s="2"/>
      <c r="E150" s="2"/>
      <c r="F150" s="2"/>
      <c r="G150" s="2"/>
      <c r="H150" s="2"/>
      <c r="K150" s="1"/>
    </row>
    <row r="151" spans="1:11">
      <c r="A151" s="1"/>
      <c r="B151" s="1"/>
      <c r="C151" s="1"/>
      <c r="D151" s="2"/>
      <c r="E151" s="2"/>
      <c r="F151" s="2"/>
      <c r="G151" s="2"/>
      <c r="H151" s="2"/>
      <c r="K151" s="1"/>
    </row>
    <row r="152" spans="1:11">
      <c r="A152" s="1"/>
      <c r="B152" s="1"/>
      <c r="C152" s="1"/>
      <c r="D152" s="2"/>
      <c r="E152" s="2"/>
      <c r="F152" s="2"/>
      <c r="G152" s="2"/>
      <c r="H152" s="2"/>
      <c r="K152" s="1"/>
    </row>
    <row r="153" spans="1:11">
      <c r="A153" s="1"/>
      <c r="B153" s="1"/>
      <c r="C153" s="1"/>
      <c r="D153" s="2"/>
      <c r="E153" s="2"/>
      <c r="F153" s="2"/>
      <c r="G153" s="2"/>
      <c r="H153" s="2"/>
      <c r="K153" s="1"/>
    </row>
    <row r="154" spans="1:11">
      <c r="A154" s="1"/>
      <c r="B154" s="1"/>
      <c r="C154" s="1"/>
      <c r="D154" s="2"/>
      <c r="E154" s="2"/>
      <c r="F154" s="2"/>
      <c r="G154" s="2"/>
      <c r="H154" s="2"/>
      <c r="K154" s="1"/>
    </row>
    <row r="155" spans="1:11">
      <c r="A155" s="1"/>
      <c r="B155" s="1"/>
      <c r="C155" s="1"/>
      <c r="D155" s="2"/>
      <c r="E155" s="2"/>
      <c r="F155" s="2"/>
      <c r="G155" s="2"/>
      <c r="H155" s="2"/>
      <c r="K155" s="1"/>
    </row>
    <row r="156" spans="1:11">
      <c r="A156" s="1"/>
      <c r="B156" s="1"/>
      <c r="C156" s="1"/>
      <c r="D156" s="2"/>
      <c r="E156" s="2"/>
      <c r="F156" s="2"/>
      <c r="G156" s="2"/>
      <c r="H156" s="2"/>
      <c r="K156" s="1"/>
    </row>
    <row r="157" spans="1:11">
      <c r="A157" s="1"/>
      <c r="B157" s="1"/>
      <c r="C157" s="1"/>
      <c r="D157" s="2"/>
      <c r="E157" s="2"/>
      <c r="F157" s="2"/>
      <c r="G157" s="2"/>
      <c r="H157" s="2"/>
      <c r="K157" s="1"/>
    </row>
    <row r="158" spans="1:11">
      <c r="A158" s="1"/>
      <c r="B158" s="1"/>
      <c r="C158" s="1"/>
      <c r="D158" s="2"/>
      <c r="E158" s="2"/>
      <c r="F158" s="2"/>
      <c r="G158" s="2"/>
      <c r="H158" s="2"/>
      <c r="K158" s="1"/>
    </row>
    <row r="159" spans="1:11">
      <c r="A159" s="1"/>
      <c r="B159" s="1"/>
      <c r="C159" s="1"/>
      <c r="D159" s="2"/>
      <c r="E159" s="2"/>
      <c r="F159" s="2"/>
      <c r="G159" s="2"/>
      <c r="H159" s="2"/>
      <c r="K159" s="1"/>
    </row>
    <row r="160" spans="1:11">
      <c r="A160" s="1"/>
      <c r="B160" s="1"/>
      <c r="C160" s="1"/>
      <c r="D160" s="2"/>
      <c r="E160" s="2"/>
      <c r="F160" s="2"/>
      <c r="G160" s="2"/>
      <c r="H160" s="2"/>
      <c r="K160" s="1"/>
    </row>
    <row r="161" spans="1:11">
      <c r="A161" s="1"/>
      <c r="B161" s="1"/>
      <c r="C161" s="1"/>
      <c r="D161" s="2"/>
      <c r="E161" s="2"/>
      <c r="F161" s="2"/>
      <c r="G161" s="2"/>
      <c r="H161" s="2"/>
      <c r="K161" s="1"/>
    </row>
  </sheetData>
  <sortState xmlns:xlrd2="http://schemas.microsoft.com/office/spreadsheetml/2017/richdata2" ref="A13:I85">
    <sortCondition ref="H13:H85"/>
    <sortCondition ref="F13:F85"/>
    <sortCondition ref="E13:E85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34" t="str">
        <f>'CAB Hasta 9,9'!A1:H1</f>
        <v>FEDERACION REGIONAL</v>
      </c>
      <c r="B1" s="134"/>
      <c r="C1" s="134"/>
      <c r="D1" s="134"/>
      <c r="E1" s="134"/>
      <c r="F1" s="134"/>
      <c r="G1" s="134"/>
      <c r="H1" s="134"/>
      <c r="I1" s="134"/>
    </row>
    <row r="2" spans="1:10" ht="19.5">
      <c r="A2" s="134" t="str">
        <f>'CAB Hasta 9,9'!A2:H2</f>
        <v>DE GOLF MAR Y SIERRAS</v>
      </c>
      <c r="B2" s="134"/>
      <c r="C2" s="134"/>
      <c r="D2" s="134"/>
      <c r="E2" s="134"/>
      <c r="F2" s="134"/>
      <c r="G2" s="134"/>
      <c r="H2" s="134"/>
      <c r="I2" s="134"/>
    </row>
    <row r="3" spans="1:10">
      <c r="A3" s="135" t="str">
        <f>'CAB Hasta 9,9'!A4:H4</f>
        <v>VILLA GESELL</v>
      </c>
      <c r="B3" s="135"/>
      <c r="C3" s="135"/>
      <c r="D3" s="135"/>
      <c r="E3" s="135"/>
      <c r="F3" s="135"/>
      <c r="G3" s="135"/>
      <c r="H3" s="135"/>
      <c r="I3" s="135"/>
    </row>
    <row r="4" spans="1:10" ht="19.5" thickBot="1">
      <c r="A4" s="135" t="str">
        <f>'CAB Hasta 9,9'!A5:H5</f>
        <v>GOLF CLUB</v>
      </c>
      <c r="B4" s="135"/>
      <c r="C4" s="135"/>
      <c r="D4" s="135"/>
      <c r="E4" s="135"/>
      <c r="F4" s="135"/>
      <c r="G4" s="135"/>
      <c r="H4" s="135"/>
      <c r="I4" s="135"/>
    </row>
    <row r="5" spans="1:10" ht="20.25" thickBot="1">
      <c r="A5" s="136" t="str">
        <f>'CAB Hasta 9,9'!A6:H6</f>
        <v>2° FECHA DEL RANKING DE MAYORES</v>
      </c>
      <c r="B5" s="137"/>
      <c r="C5" s="137"/>
      <c r="D5" s="137"/>
      <c r="E5" s="137"/>
      <c r="F5" s="137"/>
      <c r="G5" s="137"/>
      <c r="H5" s="137"/>
      <c r="I5" s="138"/>
    </row>
    <row r="6" spans="1:10">
      <c r="A6" s="139" t="str">
        <f>'CAB Hasta 9,9'!A8:H8</f>
        <v>DOS VUELTAS DE 9 HOYOS MEDAL PLAY</v>
      </c>
      <c r="B6" s="139"/>
      <c r="C6" s="139"/>
      <c r="D6" s="139"/>
      <c r="E6" s="139"/>
      <c r="F6" s="139"/>
      <c r="G6" s="139"/>
      <c r="H6" s="139"/>
      <c r="I6" s="139"/>
    </row>
    <row r="7" spans="1:10" ht="19.5" thickBot="1">
      <c r="A7" s="139" t="str">
        <f>'CAB Hasta 9,9'!A9:H9</f>
        <v>SABADO 13 Y DOMINGO 14 DE MAYO DE 2023</v>
      </c>
      <c r="B7" s="139"/>
      <c r="C7" s="139"/>
      <c r="D7" s="139"/>
      <c r="E7" s="139"/>
      <c r="F7" s="139"/>
      <c r="G7" s="139"/>
      <c r="H7" s="139"/>
      <c r="I7" s="139"/>
    </row>
    <row r="8" spans="1:10" ht="20.25" thickBot="1">
      <c r="A8" s="131" t="s">
        <v>31</v>
      </c>
      <c r="B8" s="132"/>
      <c r="C8" s="132"/>
      <c r="D8" s="132"/>
      <c r="E8" s="132"/>
      <c r="F8" s="132"/>
      <c r="G8" s="132"/>
      <c r="H8" s="132"/>
      <c r="I8" s="133"/>
      <c r="J8" s="78"/>
    </row>
    <row r="9" spans="1:10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78"/>
    </row>
    <row r="10" spans="1:10" ht="19.5">
      <c r="A10" s="12" t="s">
        <v>11</v>
      </c>
      <c r="B10" s="13" t="s">
        <v>194</v>
      </c>
      <c r="C10" s="14" t="s">
        <v>62</v>
      </c>
      <c r="D10" s="14">
        <v>-0.4</v>
      </c>
      <c r="E10" s="14">
        <v>-1</v>
      </c>
      <c r="F10" s="12">
        <v>38</v>
      </c>
      <c r="G10" s="16">
        <v>37</v>
      </c>
      <c r="H10" s="45">
        <f>SUM(F10:G10)</f>
        <v>75</v>
      </c>
      <c r="I10" s="15" t="s">
        <v>9</v>
      </c>
      <c r="J10" s="78"/>
    </row>
    <row r="11" spans="1:10" ht="20.25" thickBot="1">
      <c r="A11" s="46" t="s">
        <v>12</v>
      </c>
      <c r="B11" s="17" t="s">
        <v>71</v>
      </c>
      <c r="C11" s="84" t="s">
        <v>9</v>
      </c>
      <c r="D11" s="84" t="s">
        <v>9</v>
      </c>
      <c r="E11" s="84" t="s">
        <v>9</v>
      </c>
      <c r="F11" s="85" t="s">
        <v>9</v>
      </c>
      <c r="G11" s="86" t="s">
        <v>9</v>
      </c>
      <c r="H11" s="87" t="s">
        <v>9</v>
      </c>
      <c r="I11" s="20" t="s">
        <v>9</v>
      </c>
      <c r="J11" s="78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78"/>
    </row>
    <row r="13" spans="1:10" ht="20.25" thickBot="1">
      <c r="A13" s="131" t="str">
        <f>DAM!A11</f>
        <v>DAMAS CATEGORIA UNICA</v>
      </c>
      <c r="B13" s="132"/>
      <c r="C13" s="132"/>
      <c r="D13" s="132"/>
      <c r="E13" s="132"/>
      <c r="F13" s="132"/>
      <c r="G13" s="132"/>
      <c r="H13" s="132"/>
      <c r="I13" s="133"/>
      <c r="J13" s="78"/>
    </row>
    <row r="14" spans="1:10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78"/>
    </row>
    <row r="15" spans="1:10" ht="19.5">
      <c r="A15" s="12" t="s">
        <v>11</v>
      </c>
      <c r="B15" s="13" t="str">
        <f>DAM!A13</f>
        <v>SALERES MARIA LOURDES</v>
      </c>
      <c r="C15" s="14" t="str">
        <f>DAM!B13</f>
        <v>MDPGC</v>
      </c>
      <c r="D15" s="14">
        <f>DAM!C13</f>
        <v>3</v>
      </c>
      <c r="E15" s="14">
        <f>DAM!D13</f>
        <v>2</v>
      </c>
      <c r="F15" s="12">
        <f>DAM!E13</f>
        <v>37</v>
      </c>
      <c r="G15" s="16">
        <f>DAM!F13</f>
        <v>38</v>
      </c>
      <c r="H15" s="45">
        <f>SUM(F15:G15)</f>
        <v>75</v>
      </c>
      <c r="I15" s="15">
        <f>(H15-E15)</f>
        <v>73</v>
      </c>
      <c r="J15" s="78"/>
    </row>
    <row r="16" spans="1:10" ht="20.25" thickBot="1">
      <c r="A16" s="46" t="s">
        <v>12</v>
      </c>
      <c r="B16" s="13" t="str">
        <f>DAM!A14</f>
        <v>VILLANUEVA SILVIA</v>
      </c>
      <c r="C16" s="14" t="str">
        <f>DAM!B14</f>
        <v>SPGC</v>
      </c>
      <c r="D16" s="14">
        <f>DAM!C14</f>
        <v>17.5</v>
      </c>
      <c r="E16" s="14">
        <f>DAM!D14</f>
        <v>18</v>
      </c>
      <c r="F16" s="12">
        <f>DAM!E14</f>
        <v>47</v>
      </c>
      <c r="G16" s="16">
        <f>DAM!F14</f>
        <v>45</v>
      </c>
      <c r="H16" s="45">
        <f>SUM(F16:G16)</f>
        <v>92</v>
      </c>
      <c r="I16" s="15">
        <f>(H16-E16)</f>
        <v>74</v>
      </c>
      <c r="J16" s="78"/>
    </row>
    <row r="17" spans="1:10" ht="19.5" thickBot="1">
      <c r="A17" s="1"/>
      <c r="E17" s="1"/>
      <c r="J17" s="78"/>
    </row>
    <row r="18" spans="1:10" ht="20.25" thickBot="1">
      <c r="A18" s="131" t="s">
        <v>32</v>
      </c>
      <c r="B18" s="132"/>
      <c r="C18" s="132"/>
      <c r="D18" s="132"/>
      <c r="E18" s="132"/>
      <c r="F18" s="132"/>
      <c r="G18" s="132"/>
      <c r="H18" s="132"/>
      <c r="I18" s="133"/>
      <c r="J18" s="78"/>
    </row>
    <row r="19" spans="1:10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74" t="s">
        <v>9</v>
      </c>
      <c r="J19" s="78"/>
    </row>
    <row r="20" spans="1:10" ht="19.5">
      <c r="A20" s="12" t="s">
        <v>11</v>
      </c>
      <c r="B20" s="13" t="str">
        <f>'SIN VENTAJA DAMAS Y CABALLEROS'!A13</f>
        <v>HEIZENREDER PABLO GUILLERMO</v>
      </c>
      <c r="C20" s="14" t="str">
        <f>'SIN VENTAJA DAMAS Y CABALLEROS'!B13</f>
        <v>VGGC</v>
      </c>
      <c r="D20" s="14">
        <f>'SIN VENTAJA DAMAS Y CABALLEROS'!C13</f>
        <v>1.2</v>
      </c>
      <c r="E20" s="14">
        <f>'SIN VENTAJA DAMAS Y CABALLEROS'!D13</f>
        <v>1</v>
      </c>
      <c r="F20" s="12">
        <f>'SIN VENTAJA DAMAS Y CABALLEROS'!E13</f>
        <v>36</v>
      </c>
      <c r="G20" s="16">
        <f>'SIN VENTAJA DAMAS Y CABALLEROS'!F13</f>
        <v>34</v>
      </c>
      <c r="H20" s="45">
        <f t="shared" ref="H20" si="0">SUM(F20:G20)</f>
        <v>70</v>
      </c>
      <c r="I20" s="15" t="s">
        <v>9</v>
      </c>
      <c r="J20" s="78"/>
    </row>
    <row r="21" spans="1:10" ht="20.25" thickBot="1">
      <c r="A21" s="46" t="s">
        <v>12</v>
      </c>
      <c r="B21" s="17" t="str">
        <f>'SIN VENTAJA DAMAS Y CABALLEROS'!A14</f>
        <v>CEBOLLERO FRANCISCO IGNACIO</v>
      </c>
      <c r="C21" s="18" t="str">
        <f>'SIN VENTAJA DAMAS Y CABALLEROS'!B14</f>
        <v>GCHCC</v>
      </c>
      <c r="D21" s="18">
        <f>'SIN VENTAJA DAMAS Y CABALLEROS'!C14</f>
        <v>-1.5</v>
      </c>
      <c r="E21" s="18">
        <f>'SIN VENTAJA DAMAS Y CABALLEROS'!D14</f>
        <v>-2</v>
      </c>
      <c r="F21" s="21">
        <f>'SIN VENTAJA DAMAS Y CABALLEROS'!E14</f>
        <v>35</v>
      </c>
      <c r="G21" s="22">
        <f>'SIN VENTAJA DAMAS Y CABALLEROS'!F14</f>
        <v>35</v>
      </c>
      <c r="H21" s="19">
        <f t="shared" ref="H21" si="1">SUM(F21:G21)</f>
        <v>70</v>
      </c>
      <c r="I21" s="20" t="s">
        <v>9</v>
      </c>
      <c r="J21" s="78"/>
    </row>
    <row r="22" spans="1:10" ht="20.25" thickBot="1">
      <c r="A22" s="65"/>
      <c r="B22" s="66"/>
      <c r="C22" s="67"/>
      <c r="D22" s="67"/>
      <c r="E22" s="67"/>
      <c r="F22" s="66"/>
      <c r="G22" s="66"/>
      <c r="H22" s="68"/>
      <c r="J22" s="78"/>
    </row>
    <row r="23" spans="1:10" ht="20.25" thickBot="1">
      <c r="A23" s="131" t="str">
        <f>'CAB Hasta 9,9'!A11:H11</f>
        <v>CABALLEROS CATEGORIA HASTA 9.9</v>
      </c>
      <c r="B23" s="132"/>
      <c r="C23" s="132"/>
      <c r="D23" s="132"/>
      <c r="E23" s="132"/>
      <c r="F23" s="132"/>
      <c r="G23" s="132"/>
      <c r="H23" s="132"/>
      <c r="I23" s="133"/>
      <c r="J23" s="78"/>
    </row>
    <row r="24" spans="1:10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  <c r="J24" s="78"/>
    </row>
    <row r="25" spans="1:10" ht="19.5">
      <c r="A25" s="12" t="s">
        <v>11</v>
      </c>
      <c r="B25" s="13" t="str">
        <f>'CAB Hasta 9,9'!A13</f>
        <v>SUAREZ FELIPE DANIEL</v>
      </c>
      <c r="C25" s="14" t="str">
        <f>'CAB Hasta 9,9'!B13</f>
        <v>VGGC</v>
      </c>
      <c r="D25" s="14">
        <f>'CAB Hasta 9,9'!C13</f>
        <v>4</v>
      </c>
      <c r="E25" s="14">
        <f>'CAB Hasta 9,9'!D13</f>
        <v>4</v>
      </c>
      <c r="F25" s="12">
        <f>'CAB Hasta 9,9'!E13</f>
        <v>36</v>
      </c>
      <c r="G25" s="16">
        <f>'CAB Hasta 9,9'!F13</f>
        <v>35</v>
      </c>
      <c r="H25" s="45">
        <f>SUM(F25+G25)</f>
        <v>71</v>
      </c>
      <c r="I25" s="15">
        <f>(H25-E25)</f>
        <v>67</v>
      </c>
      <c r="J25" s="78"/>
    </row>
    <row r="26" spans="1:10" ht="20.25" thickBot="1">
      <c r="A26" s="46" t="s">
        <v>12</v>
      </c>
      <c r="B26" s="17" t="str">
        <f>'CAB Hasta 9,9'!A14</f>
        <v>CARREÑO ALVARO</v>
      </c>
      <c r="C26" s="18" t="str">
        <f>'CAB Hasta 9,9'!B14</f>
        <v>VGGC</v>
      </c>
      <c r="D26" s="18">
        <f>'CAB Hasta 9,9'!C14</f>
        <v>4.0999999999999996</v>
      </c>
      <c r="E26" s="18">
        <f>'CAB Hasta 9,9'!D14</f>
        <v>4</v>
      </c>
      <c r="F26" s="21">
        <f>'CAB Hasta 9,9'!E14</f>
        <v>36</v>
      </c>
      <c r="G26" s="22">
        <f>'CAB Hasta 9,9'!F14</f>
        <v>36</v>
      </c>
      <c r="H26" s="19">
        <f>SUM(F26+G26)</f>
        <v>72</v>
      </c>
      <c r="I26" s="20">
        <f>(H26-E26)</f>
        <v>68</v>
      </c>
      <c r="J26" s="78"/>
    </row>
    <row r="27" spans="1:10" ht="20.25" thickBot="1">
      <c r="A27" s="23"/>
      <c r="B27" s="24"/>
      <c r="C27" s="23"/>
      <c r="D27" s="23"/>
      <c r="E27" s="23"/>
      <c r="F27" s="24"/>
      <c r="G27" s="24"/>
      <c r="H27" s="25"/>
      <c r="I27" s="26"/>
      <c r="J27" s="78"/>
    </row>
    <row r="28" spans="1:10" ht="20.25" thickBot="1">
      <c r="A28" s="131" t="str">
        <f>'CAB 10-16,9'!A11:H11</f>
        <v>CABALLEROS CATEGORIA 10-16.9</v>
      </c>
      <c r="B28" s="132"/>
      <c r="C28" s="132"/>
      <c r="D28" s="132"/>
      <c r="E28" s="132"/>
      <c r="F28" s="132"/>
      <c r="G28" s="132"/>
      <c r="H28" s="132"/>
      <c r="I28" s="133"/>
      <c r="J28" s="78"/>
    </row>
    <row r="29" spans="1:10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78"/>
    </row>
    <row r="30" spans="1:10" ht="19.5">
      <c r="A30" s="12" t="s">
        <v>11</v>
      </c>
      <c r="B30" s="13" t="str">
        <f>'CAB 10-16,9'!A13</f>
        <v>SANCHEZ JAVIER</v>
      </c>
      <c r="C30" s="14" t="str">
        <f>'CAB 10-16,9'!B13</f>
        <v>VGGC</v>
      </c>
      <c r="D30" s="14">
        <f>'CAB 10-16,9'!C13</f>
        <v>16.8</v>
      </c>
      <c r="E30" s="14">
        <f>'CAB 10-16,9'!D13</f>
        <v>19</v>
      </c>
      <c r="F30" s="12">
        <f>'CAB 10-16,9'!E13</f>
        <v>47</v>
      </c>
      <c r="G30" s="16">
        <f>'CAB 10-16,9'!F13</f>
        <v>43</v>
      </c>
      <c r="H30" s="45">
        <f>'CAB 10-16,9'!G13</f>
        <v>90</v>
      </c>
      <c r="I30" s="15">
        <f>'CAB 10-16,9'!H13</f>
        <v>71</v>
      </c>
      <c r="J30" s="78"/>
    </row>
    <row r="31" spans="1:10" ht="20.25" thickBot="1">
      <c r="A31" s="46" t="s">
        <v>12</v>
      </c>
      <c r="B31" s="17" t="str">
        <f>'CAB 10-16,9'!A14</f>
        <v>TOLOSA FABIO</v>
      </c>
      <c r="C31" s="18" t="str">
        <f>'CAB 10-16,9'!B14</f>
        <v>VGGC</v>
      </c>
      <c r="D31" s="18">
        <f>'CAB 10-16,9'!C14</f>
        <v>14.3</v>
      </c>
      <c r="E31" s="18">
        <f>'CAB 10-16,9'!D14</f>
        <v>16</v>
      </c>
      <c r="F31" s="21">
        <f>'CAB 10-16,9'!E14</f>
        <v>43</v>
      </c>
      <c r="G31" s="22">
        <f>'CAB 10-16,9'!F14</f>
        <v>46</v>
      </c>
      <c r="H31" s="19">
        <f>'CAB 10-16,9'!G14</f>
        <v>89</v>
      </c>
      <c r="I31" s="20">
        <f>'CAB 10-16,9'!H14</f>
        <v>73</v>
      </c>
      <c r="J31" s="78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78"/>
    </row>
    <row r="33" spans="1:10" ht="20.25" thickBot="1">
      <c r="A33" s="131" t="str">
        <f>'CAB 17-24,9'!A11:H11</f>
        <v>CABALLEROS CATEGORIA 17-24.9</v>
      </c>
      <c r="B33" s="132"/>
      <c r="C33" s="132"/>
      <c r="D33" s="132"/>
      <c r="E33" s="132"/>
      <c r="F33" s="132"/>
      <c r="G33" s="132"/>
      <c r="H33" s="132"/>
      <c r="I33" s="133"/>
      <c r="J33" s="78"/>
    </row>
    <row r="34" spans="1:10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78"/>
    </row>
    <row r="35" spans="1:10" ht="19.5">
      <c r="A35" s="12" t="s">
        <v>11</v>
      </c>
      <c r="B35" s="13" t="str">
        <f>'CAB 17-24,9'!A13</f>
        <v>BRAVO HUGO</v>
      </c>
      <c r="C35" s="14" t="str">
        <f>'CAB 17-24,9'!B13</f>
        <v>VGGC</v>
      </c>
      <c r="D35" s="14">
        <f>'CAB 17-24,9'!C13</f>
        <v>24</v>
      </c>
      <c r="E35" s="14">
        <f>'CAB 17-24,9'!D13</f>
        <v>27</v>
      </c>
      <c r="F35" s="12">
        <f>'CAB 17-24,9'!E13</f>
        <v>51</v>
      </c>
      <c r="G35" s="16">
        <f>'CAB 17-24,9'!F13</f>
        <v>49</v>
      </c>
      <c r="H35" s="45">
        <f>'CAB 17-24,9'!G13</f>
        <v>100</v>
      </c>
      <c r="I35" s="15">
        <f>'CAB 17-24,9'!H13</f>
        <v>73</v>
      </c>
      <c r="J35" s="78"/>
    </row>
    <row r="36" spans="1:10" ht="20.25" thickBot="1">
      <c r="A36" s="46" t="s">
        <v>12</v>
      </c>
      <c r="B36" s="17" t="str">
        <f>'CAB 17-24,9'!A14</f>
        <v>FUHR JORGE ALBERTO</v>
      </c>
      <c r="C36" s="18" t="str">
        <f>'CAB 17-24,9'!B14</f>
        <v>CG</v>
      </c>
      <c r="D36" s="18">
        <f>'CAB 17-24,9'!C14</f>
        <v>17.399999999999999</v>
      </c>
      <c r="E36" s="18">
        <f>'CAB 17-24,9'!D14</f>
        <v>19</v>
      </c>
      <c r="F36" s="21">
        <f>'CAB 17-24,9'!E14</f>
        <v>45</v>
      </c>
      <c r="G36" s="22">
        <f>'CAB 17-24,9'!F14</f>
        <v>47</v>
      </c>
      <c r="H36" s="19">
        <f>'CAB 17-24,9'!G14</f>
        <v>92</v>
      </c>
      <c r="I36" s="20">
        <f>'CAB 17-24,9'!H14</f>
        <v>73</v>
      </c>
      <c r="J36" s="78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78"/>
    </row>
    <row r="38" spans="1:10" ht="20.25" thickBot="1">
      <c r="A38" s="131" t="str">
        <f>'CAB 25 Al Max'!A11:M11</f>
        <v>CABALLEROS CATEGORIA 25 AL MAXIMO</v>
      </c>
      <c r="B38" s="132"/>
      <c r="C38" s="132"/>
      <c r="D38" s="132"/>
      <c r="E38" s="132"/>
      <c r="F38" s="132"/>
      <c r="G38" s="132"/>
      <c r="H38" s="132"/>
      <c r="I38" s="133"/>
      <c r="J38" s="78"/>
    </row>
    <row r="39" spans="1:10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78"/>
    </row>
    <row r="40" spans="1:10" ht="19.5">
      <c r="A40" s="12" t="s">
        <v>11</v>
      </c>
      <c r="B40" s="13" t="str">
        <f>'CAB 25 Al Max'!A13</f>
        <v>BERTERRETCHE CARLOS MARTI</v>
      </c>
      <c r="C40" s="14" t="str">
        <f>'CAB 25 Al Max'!B13</f>
        <v>VGGC</v>
      </c>
      <c r="D40" s="14">
        <f>'CAB 25 Al Max'!C13</f>
        <v>26.2</v>
      </c>
      <c r="E40" s="14">
        <f>'CAB 25 Al Max'!D13</f>
        <v>30</v>
      </c>
      <c r="F40" s="12">
        <f>'CAB 25 Al Max'!E13</f>
        <v>51</v>
      </c>
      <c r="G40" s="16">
        <f>'CAB 25 Al Max'!F13</f>
        <v>52</v>
      </c>
      <c r="H40" s="45">
        <f>'CAB 25 Al Max'!G13</f>
        <v>103</v>
      </c>
      <c r="I40" s="15">
        <f>'CAB 25 Al Max'!H13</f>
        <v>73</v>
      </c>
      <c r="J40" s="78"/>
    </row>
    <row r="41" spans="1:10" ht="20.25" thickBot="1">
      <c r="A41" s="46" t="s">
        <v>12</v>
      </c>
      <c r="B41" s="17" t="str">
        <f>'CAB 25 Al Max'!A14</f>
        <v>BARBARIN ROBERTO ANDRES</v>
      </c>
      <c r="C41" s="18" t="str">
        <f>'CAB 25 Al Max'!B14</f>
        <v>SPGC</v>
      </c>
      <c r="D41" s="18">
        <f>'CAB 25 Al Max'!C14</f>
        <v>30.9</v>
      </c>
      <c r="E41" s="18">
        <f>'CAB 25 Al Max'!D14</f>
        <v>35</v>
      </c>
      <c r="F41" s="21">
        <f>'CAB 25 Al Max'!E14</f>
        <v>59</v>
      </c>
      <c r="G41" s="22">
        <f>'CAB 25 Al Max'!F14</f>
        <v>50</v>
      </c>
      <c r="H41" s="19">
        <f>'CAB 25 Al Max'!G14</f>
        <v>109</v>
      </c>
      <c r="I41" s="20">
        <f>'CAB 25 Al Max'!H14</f>
        <v>74</v>
      </c>
      <c r="J41" s="78"/>
    </row>
  </sheetData>
  <mergeCells count="14">
    <mergeCell ref="A1:I1"/>
    <mergeCell ref="A2:I2"/>
    <mergeCell ref="A3:I3"/>
    <mergeCell ref="A8:I8"/>
    <mergeCell ref="A5:I5"/>
    <mergeCell ref="A4:I4"/>
    <mergeCell ref="A6:I6"/>
    <mergeCell ref="A7:I7"/>
    <mergeCell ref="A38:I38"/>
    <mergeCell ref="A23:I23"/>
    <mergeCell ref="A28:I28"/>
    <mergeCell ref="A33:I33"/>
    <mergeCell ref="A13:I13"/>
    <mergeCell ref="A18:I18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11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2" t="str">
        <f>'CAB Hasta 9,9'!A4:H4</f>
        <v>VILLA GESELL</v>
      </c>
      <c r="B4" s="112"/>
      <c r="C4" s="112"/>
      <c r="D4" s="112"/>
      <c r="E4" s="112"/>
      <c r="F4" s="112"/>
      <c r="G4" s="112"/>
      <c r="H4" s="112"/>
      <c r="I4" s="1"/>
    </row>
    <row r="5" spans="1:11" ht="25.5">
      <c r="A5" s="112" t="str">
        <f>'CAB Hasta 9,9'!A5:H5</f>
        <v>GOLF CLUB</v>
      </c>
      <c r="B5" s="112"/>
      <c r="C5" s="112"/>
      <c r="D5" s="112"/>
      <c r="E5" s="112"/>
      <c r="F5" s="112"/>
      <c r="G5" s="112"/>
      <c r="H5" s="112"/>
      <c r="I5" s="1"/>
    </row>
    <row r="6" spans="1:11" ht="26.25">
      <c r="A6" s="117" t="str">
        <f>'CAB Hasta 9,9'!A6:H6</f>
        <v>2° FECHA DEL RANKING DE MAYORES</v>
      </c>
      <c r="B6" s="117"/>
      <c r="C6" s="117"/>
      <c r="D6" s="117"/>
      <c r="E6" s="117"/>
      <c r="F6" s="117"/>
      <c r="G6" s="117"/>
      <c r="H6" s="117"/>
      <c r="I6" s="1"/>
    </row>
    <row r="7" spans="1:11" ht="20.25">
      <c r="A7" s="6"/>
      <c r="B7" s="6"/>
      <c r="C7" s="48"/>
      <c r="D7" s="6"/>
      <c r="E7" s="6"/>
      <c r="F7" s="6"/>
      <c r="G7" s="6"/>
      <c r="H7" s="6"/>
      <c r="I7" s="1"/>
    </row>
    <row r="8" spans="1:11" ht="19.5">
      <c r="A8" s="114" t="str">
        <f>'CAB Hasta 9,9'!A8:H8</f>
        <v>DOS VUELTAS DE 9 HOYOS MEDAL PLAY</v>
      </c>
      <c r="B8" s="114"/>
      <c r="C8" s="114"/>
      <c r="D8" s="114"/>
      <c r="E8" s="114"/>
      <c r="F8" s="114"/>
      <c r="G8" s="114"/>
      <c r="H8" s="114"/>
      <c r="I8" s="1"/>
    </row>
    <row r="9" spans="1:11" ht="19.5">
      <c r="A9" s="115" t="str">
        <f>'CAB Hasta 9,9'!A9:H9</f>
        <v>SABADO 13 Y DOMINGO 14 DE MAYO DE 2023</v>
      </c>
      <c r="B9" s="115"/>
      <c r="C9" s="115"/>
      <c r="D9" s="115"/>
      <c r="E9" s="115"/>
      <c r="F9" s="115"/>
      <c r="G9" s="115"/>
      <c r="H9" s="115"/>
      <c r="I9" s="1"/>
    </row>
    <row r="10" spans="1:11" ht="21" thickBot="1">
      <c r="A10" s="6"/>
      <c r="B10" s="6"/>
      <c r="C10" s="48"/>
      <c r="D10" s="6"/>
      <c r="E10" s="6"/>
      <c r="F10" s="6"/>
      <c r="G10" s="6"/>
      <c r="H10" s="6"/>
      <c r="I10" s="1"/>
    </row>
    <row r="11" spans="1:11" ht="20.25" thickBot="1">
      <c r="A11" s="108" t="s">
        <v>18</v>
      </c>
      <c r="B11" s="109"/>
      <c r="C11" s="109"/>
      <c r="D11" s="109"/>
      <c r="E11" s="109"/>
      <c r="F11" s="109"/>
      <c r="G11" s="109"/>
      <c r="H11" s="110"/>
      <c r="I11" s="1"/>
    </row>
    <row r="12" spans="1:11" s="3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76" t="s">
        <v>5</v>
      </c>
      <c r="I12" s="70" t="s">
        <v>29</v>
      </c>
      <c r="J12" s="59"/>
      <c r="K12" s="71" t="s">
        <v>30</v>
      </c>
    </row>
    <row r="13" spans="1:11" ht="19.5">
      <c r="A13" s="142" t="s">
        <v>164</v>
      </c>
      <c r="B13" s="143" t="s">
        <v>48</v>
      </c>
      <c r="C13" s="144">
        <v>16.8</v>
      </c>
      <c r="D13" s="145">
        <v>19</v>
      </c>
      <c r="E13" s="144">
        <v>47</v>
      </c>
      <c r="F13" s="144">
        <v>43</v>
      </c>
      <c r="G13" s="146">
        <f>SUM(E13+F13)</f>
        <v>90</v>
      </c>
      <c r="H13" s="107">
        <f>(G13-D13)</f>
        <v>71</v>
      </c>
      <c r="I13" s="148">
        <v>27470</v>
      </c>
      <c r="J13" s="61" t="s">
        <v>21</v>
      </c>
      <c r="K13" s="72">
        <f t="shared" ref="K13:K32" si="0">(F13-D13*0.5)</f>
        <v>33.5</v>
      </c>
    </row>
    <row r="14" spans="1:11" ht="19.5">
      <c r="A14" s="142" t="s">
        <v>240</v>
      </c>
      <c r="B14" s="143" t="s">
        <v>48</v>
      </c>
      <c r="C14" s="144">
        <v>14.3</v>
      </c>
      <c r="D14" s="145">
        <v>16</v>
      </c>
      <c r="E14" s="144">
        <v>43</v>
      </c>
      <c r="F14" s="144">
        <v>46</v>
      </c>
      <c r="G14" s="146">
        <f>SUM(E14+F14)</f>
        <v>89</v>
      </c>
      <c r="H14" s="107">
        <f>(G14-D14)</f>
        <v>73</v>
      </c>
      <c r="I14" s="148">
        <v>24729</v>
      </c>
      <c r="J14" s="61" t="s">
        <v>22</v>
      </c>
      <c r="K14" s="72">
        <f t="shared" si="0"/>
        <v>38</v>
      </c>
    </row>
    <row r="15" spans="1:11">
      <c r="A15" s="142" t="s">
        <v>275</v>
      </c>
      <c r="B15" s="143"/>
      <c r="C15" s="144">
        <v>11.5</v>
      </c>
      <c r="D15" s="145">
        <v>13</v>
      </c>
      <c r="E15" s="144">
        <v>47</v>
      </c>
      <c r="F15" s="144">
        <v>41</v>
      </c>
      <c r="G15" s="146">
        <f>SUM(E15+F15)</f>
        <v>88</v>
      </c>
      <c r="H15" s="147">
        <f>(G15-D15)</f>
        <v>75</v>
      </c>
      <c r="I15" s="148"/>
      <c r="K15" s="72">
        <f t="shared" si="0"/>
        <v>34.5</v>
      </c>
    </row>
    <row r="16" spans="1:11">
      <c r="A16" s="142" t="s">
        <v>157</v>
      </c>
      <c r="B16" s="143" t="s">
        <v>48</v>
      </c>
      <c r="C16" s="144">
        <v>14.9</v>
      </c>
      <c r="D16" s="145">
        <v>17</v>
      </c>
      <c r="E16" s="144">
        <v>45</v>
      </c>
      <c r="F16" s="144">
        <v>47</v>
      </c>
      <c r="G16" s="146">
        <f>SUM(E16+F16)</f>
        <v>92</v>
      </c>
      <c r="H16" s="147">
        <f>(G16-D16)</f>
        <v>75</v>
      </c>
      <c r="I16" s="148">
        <v>31484</v>
      </c>
      <c r="K16" s="72">
        <f t="shared" si="0"/>
        <v>38.5</v>
      </c>
    </row>
    <row r="17" spans="1:11">
      <c r="A17" s="142" t="s">
        <v>137</v>
      </c>
      <c r="B17" s="143" t="s">
        <v>54</v>
      </c>
      <c r="C17" s="144">
        <v>11.4</v>
      </c>
      <c r="D17" s="145">
        <v>13</v>
      </c>
      <c r="E17" s="144">
        <v>49</v>
      </c>
      <c r="F17" s="144">
        <v>41</v>
      </c>
      <c r="G17" s="146">
        <f>SUM(E17+F17)</f>
        <v>90</v>
      </c>
      <c r="H17" s="147">
        <f>(G17-D17)</f>
        <v>77</v>
      </c>
      <c r="I17" s="148">
        <v>27613</v>
      </c>
      <c r="K17" s="72">
        <f t="shared" si="0"/>
        <v>34.5</v>
      </c>
    </row>
    <row r="18" spans="1:11">
      <c r="A18" s="142" t="s">
        <v>139</v>
      </c>
      <c r="B18" s="143" t="s">
        <v>91</v>
      </c>
      <c r="C18" s="144">
        <v>10.9</v>
      </c>
      <c r="D18" s="145">
        <v>12</v>
      </c>
      <c r="E18" s="144">
        <v>46</v>
      </c>
      <c r="F18" s="144">
        <v>43</v>
      </c>
      <c r="G18" s="146">
        <f>SUM(E18+F18)</f>
        <v>89</v>
      </c>
      <c r="H18" s="147">
        <f>(G18-D18)</f>
        <v>77</v>
      </c>
      <c r="I18" s="148">
        <v>21174</v>
      </c>
      <c r="K18" s="72">
        <f t="shared" si="0"/>
        <v>37</v>
      </c>
    </row>
    <row r="19" spans="1:11">
      <c r="A19" s="142" t="s">
        <v>144</v>
      </c>
      <c r="B19" s="143" t="s">
        <v>62</v>
      </c>
      <c r="C19" s="144">
        <v>12</v>
      </c>
      <c r="D19" s="145">
        <v>13</v>
      </c>
      <c r="E19" s="144">
        <v>47</v>
      </c>
      <c r="F19" s="144">
        <v>43</v>
      </c>
      <c r="G19" s="146">
        <f>SUM(E19+F19)</f>
        <v>90</v>
      </c>
      <c r="H19" s="147">
        <f>(G19-D19)</f>
        <v>77</v>
      </c>
      <c r="I19" s="148">
        <v>29571</v>
      </c>
      <c r="K19" s="72">
        <f t="shared" si="0"/>
        <v>36.5</v>
      </c>
    </row>
    <row r="20" spans="1:11">
      <c r="A20" s="142" t="s">
        <v>138</v>
      </c>
      <c r="B20" s="143" t="s">
        <v>42</v>
      </c>
      <c r="C20" s="144">
        <v>10.7</v>
      </c>
      <c r="D20" s="145">
        <v>12</v>
      </c>
      <c r="E20" s="144">
        <v>47</v>
      </c>
      <c r="F20" s="144">
        <v>43</v>
      </c>
      <c r="G20" s="146">
        <f>SUM(E20+F20)</f>
        <v>90</v>
      </c>
      <c r="H20" s="147">
        <f>(G20-D20)</f>
        <v>78</v>
      </c>
      <c r="I20" s="148">
        <v>35437</v>
      </c>
      <c r="K20" s="72">
        <f t="shared" si="0"/>
        <v>37</v>
      </c>
    </row>
    <row r="21" spans="1:11">
      <c r="A21" s="142" t="s">
        <v>61</v>
      </c>
      <c r="B21" s="143" t="s">
        <v>45</v>
      </c>
      <c r="C21" s="144">
        <v>15.6</v>
      </c>
      <c r="D21" s="145">
        <v>17</v>
      </c>
      <c r="E21" s="144">
        <v>47</v>
      </c>
      <c r="F21" s="144">
        <v>48</v>
      </c>
      <c r="G21" s="146">
        <f>SUM(E21+F21)</f>
        <v>95</v>
      </c>
      <c r="H21" s="147">
        <f>(G21-D21)</f>
        <v>78</v>
      </c>
      <c r="I21" s="148">
        <v>24241</v>
      </c>
      <c r="K21" s="72">
        <f t="shared" si="0"/>
        <v>39.5</v>
      </c>
    </row>
    <row r="22" spans="1:11">
      <c r="A22" s="142" t="s">
        <v>136</v>
      </c>
      <c r="B22" s="143" t="s">
        <v>54</v>
      </c>
      <c r="C22" s="144">
        <v>10.3</v>
      </c>
      <c r="D22" s="145">
        <v>11</v>
      </c>
      <c r="E22" s="144">
        <v>47</v>
      </c>
      <c r="F22" s="144">
        <v>43</v>
      </c>
      <c r="G22" s="146">
        <f>SUM(E22+F22)</f>
        <v>90</v>
      </c>
      <c r="H22" s="147">
        <f>(G22-D22)</f>
        <v>79</v>
      </c>
      <c r="I22" s="148">
        <v>28086</v>
      </c>
      <c r="K22" s="72">
        <f t="shared" si="0"/>
        <v>37.5</v>
      </c>
    </row>
    <row r="23" spans="1:11">
      <c r="A23" s="142" t="s">
        <v>256</v>
      </c>
      <c r="B23" s="143" t="s">
        <v>38</v>
      </c>
      <c r="C23" s="144">
        <v>16.8</v>
      </c>
      <c r="D23" s="145">
        <v>19</v>
      </c>
      <c r="E23" s="144">
        <v>51</v>
      </c>
      <c r="F23" s="144">
        <v>47</v>
      </c>
      <c r="G23" s="146">
        <f>SUM(E23+F23)</f>
        <v>98</v>
      </c>
      <c r="H23" s="147">
        <f>(G23-D23)</f>
        <v>79</v>
      </c>
      <c r="I23" s="148">
        <v>31214</v>
      </c>
      <c r="K23" s="72">
        <f t="shared" si="0"/>
        <v>37.5</v>
      </c>
    </row>
    <row r="24" spans="1:11">
      <c r="A24" s="142" t="s">
        <v>142</v>
      </c>
      <c r="B24" s="143" t="s">
        <v>42</v>
      </c>
      <c r="C24" s="144">
        <v>12</v>
      </c>
      <c r="D24" s="145">
        <v>13</v>
      </c>
      <c r="E24" s="144">
        <v>48</v>
      </c>
      <c r="F24" s="144">
        <v>45</v>
      </c>
      <c r="G24" s="146">
        <f>SUM(E24+F24)</f>
        <v>93</v>
      </c>
      <c r="H24" s="147">
        <f>(G24-D24)</f>
        <v>80</v>
      </c>
      <c r="I24" s="148">
        <v>23632</v>
      </c>
      <c r="K24" s="72">
        <f t="shared" si="0"/>
        <v>38.5</v>
      </c>
    </row>
    <row r="25" spans="1:11">
      <c r="A25" s="142" t="s">
        <v>143</v>
      </c>
      <c r="B25" s="143" t="s">
        <v>48</v>
      </c>
      <c r="C25" s="144">
        <v>11.8</v>
      </c>
      <c r="D25" s="145">
        <v>13</v>
      </c>
      <c r="E25" s="144">
        <v>47</v>
      </c>
      <c r="F25" s="144">
        <v>46</v>
      </c>
      <c r="G25" s="146">
        <f>SUM(E25+F25)</f>
        <v>93</v>
      </c>
      <c r="H25" s="147">
        <f>(G25-D25)</f>
        <v>80</v>
      </c>
      <c r="I25" s="148">
        <v>25218</v>
      </c>
      <c r="K25" s="72">
        <f t="shared" si="0"/>
        <v>39.5</v>
      </c>
    </row>
    <row r="26" spans="1:11">
      <c r="A26" s="142" t="s">
        <v>141</v>
      </c>
      <c r="B26" s="143" t="s">
        <v>91</v>
      </c>
      <c r="C26" s="144">
        <v>11.4</v>
      </c>
      <c r="D26" s="145">
        <v>13</v>
      </c>
      <c r="E26" s="144">
        <v>52</v>
      </c>
      <c r="F26" s="144">
        <v>42</v>
      </c>
      <c r="G26" s="146">
        <f>SUM(E26+F26)</f>
        <v>94</v>
      </c>
      <c r="H26" s="147">
        <f>(G26-D26)</f>
        <v>81</v>
      </c>
      <c r="I26" s="148">
        <v>30953</v>
      </c>
      <c r="K26" s="72">
        <f t="shared" si="0"/>
        <v>35.5</v>
      </c>
    </row>
    <row r="27" spans="1:11">
      <c r="A27" s="142" t="s">
        <v>140</v>
      </c>
      <c r="B27" s="143"/>
      <c r="C27" s="144">
        <v>11.3</v>
      </c>
      <c r="D27" s="145">
        <v>12</v>
      </c>
      <c r="E27" s="144">
        <v>47</v>
      </c>
      <c r="F27" s="144">
        <v>46</v>
      </c>
      <c r="G27" s="146">
        <f>SUM(E27+F27)</f>
        <v>93</v>
      </c>
      <c r="H27" s="147">
        <f>(G27-D27)</f>
        <v>81</v>
      </c>
      <c r="I27" s="148"/>
      <c r="K27" s="72">
        <f t="shared" si="0"/>
        <v>40</v>
      </c>
    </row>
    <row r="28" spans="1:11">
      <c r="A28" s="142" t="s">
        <v>146</v>
      </c>
      <c r="B28" s="143" t="s">
        <v>48</v>
      </c>
      <c r="C28" s="144">
        <v>12.8</v>
      </c>
      <c r="D28" s="145">
        <v>14</v>
      </c>
      <c r="E28" s="144">
        <v>48</v>
      </c>
      <c r="F28" s="144">
        <v>47</v>
      </c>
      <c r="G28" s="146">
        <f>SUM(E28+F28)</f>
        <v>95</v>
      </c>
      <c r="H28" s="147">
        <f>(G28-D28)</f>
        <v>81</v>
      </c>
      <c r="I28" s="148">
        <v>24977</v>
      </c>
      <c r="K28" s="72">
        <f t="shared" si="0"/>
        <v>40</v>
      </c>
    </row>
    <row r="29" spans="1:11">
      <c r="A29" s="142" t="s">
        <v>153</v>
      </c>
      <c r="B29" s="143" t="s">
        <v>54</v>
      </c>
      <c r="C29" s="144">
        <v>14.5</v>
      </c>
      <c r="D29" s="145">
        <v>16</v>
      </c>
      <c r="E29" s="144">
        <v>51</v>
      </c>
      <c r="F29" s="144">
        <v>48</v>
      </c>
      <c r="G29" s="146">
        <f>SUM(E29+F29)</f>
        <v>99</v>
      </c>
      <c r="H29" s="147">
        <f>(G29-D29)</f>
        <v>83</v>
      </c>
      <c r="I29" s="148">
        <v>20383</v>
      </c>
      <c r="K29" s="72">
        <f t="shared" si="0"/>
        <v>40</v>
      </c>
    </row>
    <row r="30" spans="1:11">
      <c r="A30" s="142" t="s">
        <v>60</v>
      </c>
      <c r="B30" s="143" t="s">
        <v>38</v>
      </c>
      <c r="C30" s="144">
        <v>15.3</v>
      </c>
      <c r="D30" s="145">
        <v>17</v>
      </c>
      <c r="E30" s="144">
        <v>55</v>
      </c>
      <c r="F30" s="144">
        <v>47</v>
      </c>
      <c r="G30" s="146">
        <f>SUM(E30+F30)</f>
        <v>102</v>
      </c>
      <c r="H30" s="147">
        <f>(G30-D30)</f>
        <v>85</v>
      </c>
      <c r="I30" s="148">
        <v>22263</v>
      </c>
      <c r="K30" s="72">
        <f t="shared" si="0"/>
        <v>38.5</v>
      </c>
    </row>
    <row r="31" spans="1:11">
      <c r="A31" s="142" t="s">
        <v>147</v>
      </c>
      <c r="B31" s="143" t="s">
        <v>42</v>
      </c>
      <c r="C31" s="144">
        <v>13</v>
      </c>
      <c r="D31" s="145">
        <v>14</v>
      </c>
      <c r="E31" s="144">
        <v>49</v>
      </c>
      <c r="F31" s="144">
        <v>50</v>
      </c>
      <c r="G31" s="146">
        <f>SUM(E31+F31)</f>
        <v>99</v>
      </c>
      <c r="H31" s="147">
        <f>(G31-D31)</f>
        <v>85</v>
      </c>
      <c r="I31" s="148">
        <v>27291</v>
      </c>
      <c r="K31" s="72">
        <f t="shared" si="0"/>
        <v>43</v>
      </c>
    </row>
    <row r="32" spans="1:11">
      <c r="A32" s="142" t="s">
        <v>145</v>
      </c>
      <c r="B32" s="143" t="s">
        <v>42</v>
      </c>
      <c r="C32" s="144">
        <v>12</v>
      </c>
      <c r="D32" s="145">
        <v>13</v>
      </c>
      <c r="E32" s="144">
        <v>48</v>
      </c>
      <c r="F32" s="144">
        <v>51</v>
      </c>
      <c r="G32" s="146">
        <f>SUM(E32+F32)</f>
        <v>99</v>
      </c>
      <c r="H32" s="147">
        <f>(G32-D32)</f>
        <v>86</v>
      </c>
      <c r="I32" s="148">
        <v>21345</v>
      </c>
      <c r="K32" s="72">
        <f t="shared" si="0"/>
        <v>44.5</v>
      </c>
    </row>
    <row r="33" spans="1:11">
      <c r="A33" s="142" t="s">
        <v>55</v>
      </c>
      <c r="B33" s="143" t="s">
        <v>54</v>
      </c>
      <c r="C33" s="144">
        <v>10.7</v>
      </c>
      <c r="D33" s="145" t="s">
        <v>5</v>
      </c>
      <c r="E33" s="144" t="s">
        <v>243</v>
      </c>
      <c r="F33" s="144" t="s">
        <v>244</v>
      </c>
      <c r="G33" s="149" t="s">
        <v>9</v>
      </c>
      <c r="H33" s="150" t="s">
        <v>9</v>
      </c>
      <c r="I33" s="148">
        <v>21940</v>
      </c>
    </row>
    <row r="34" spans="1:11">
      <c r="A34" s="142" t="s">
        <v>269</v>
      </c>
      <c r="B34" s="143" t="s">
        <v>48</v>
      </c>
      <c r="C34" s="144">
        <v>11.4</v>
      </c>
      <c r="D34" s="145" t="s">
        <v>5</v>
      </c>
      <c r="E34" s="144" t="s">
        <v>243</v>
      </c>
      <c r="F34" s="144" t="s">
        <v>244</v>
      </c>
      <c r="G34" s="149" t="s">
        <v>9</v>
      </c>
      <c r="H34" s="150" t="s">
        <v>9</v>
      </c>
      <c r="I34" s="148">
        <v>28559</v>
      </c>
    </row>
    <row r="35" spans="1:11">
      <c r="A35" s="142" t="s">
        <v>56</v>
      </c>
      <c r="B35" s="143" t="s">
        <v>38</v>
      </c>
      <c r="C35" s="144">
        <v>12.6</v>
      </c>
      <c r="D35" s="145" t="s">
        <v>5</v>
      </c>
      <c r="E35" s="144" t="s">
        <v>243</v>
      </c>
      <c r="F35" s="144" t="s">
        <v>244</v>
      </c>
      <c r="G35" s="149" t="s">
        <v>9</v>
      </c>
      <c r="H35" s="150" t="s">
        <v>9</v>
      </c>
      <c r="I35" s="148">
        <v>16011</v>
      </c>
    </row>
    <row r="36" spans="1:11">
      <c r="A36" s="142" t="s">
        <v>58</v>
      </c>
      <c r="B36" s="143" t="s">
        <v>38</v>
      </c>
      <c r="C36" s="144">
        <v>13.3</v>
      </c>
      <c r="D36" s="145" t="s">
        <v>5</v>
      </c>
      <c r="E36" s="144" t="s">
        <v>243</v>
      </c>
      <c r="F36" s="144" t="s">
        <v>244</v>
      </c>
      <c r="G36" s="149" t="s">
        <v>9</v>
      </c>
      <c r="H36" s="150" t="s">
        <v>9</v>
      </c>
      <c r="I36" s="148">
        <v>26137</v>
      </c>
    </row>
    <row r="37" spans="1:11">
      <c r="A37" s="142" t="s">
        <v>148</v>
      </c>
      <c r="B37" s="143" t="s">
        <v>54</v>
      </c>
      <c r="C37" s="144">
        <v>13.9</v>
      </c>
      <c r="D37" s="145" t="s">
        <v>5</v>
      </c>
      <c r="E37" s="144" t="s">
        <v>243</v>
      </c>
      <c r="F37" s="144" t="s">
        <v>244</v>
      </c>
      <c r="G37" s="149" t="s">
        <v>9</v>
      </c>
      <c r="H37" s="150" t="s">
        <v>9</v>
      </c>
      <c r="I37" s="148">
        <v>23188</v>
      </c>
    </row>
    <row r="38" spans="1:11">
      <c r="A38" s="142" t="s">
        <v>152</v>
      </c>
      <c r="B38" s="143" t="s">
        <v>48</v>
      </c>
      <c r="C38" s="144">
        <v>14.4</v>
      </c>
      <c r="D38" s="145" t="s">
        <v>5</v>
      </c>
      <c r="E38" s="144" t="s">
        <v>243</v>
      </c>
      <c r="F38" s="144" t="s">
        <v>244</v>
      </c>
      <c r="G38" s="149" t="s">
        <v>9</v>
      </c>
      <c r="H38" s="150" t="s">
        <v>9</v>
      </c>
      <c r="I38" s="148">
        <v>19983</v>
      </c>
    </row>
    <row r="39" spans="1:11">
      <c r="A39" s="142" t="s">
        <v>158</v>
      </c>
      <c r="B39" s="143" t="s">
        <v>48</v>
      </c>
      <c r="C39" s="144">
        <v>15.5</v>
      </c>
      <c r="D39" s="145" t="s">
        <v>5</v>
      </c>
      <c r="E39" s="144" t="s">
        <v>243</v>
      </c>
      <c r="F39" s="144" t="s">
        <v>244</v>
      </c>
      <c r="G39" s="149" t="s">
        <v>9</v>
      </c>
      <c r="H39" s="150" t="s">
        <v>9</v>
      </c>
      <c r="I39" s="148">
        <v>21614</v>
      </c>
    </row>
    <row r="40" spans="1:11">
      <c r="A40" s="142" t="s">
        <v>159</v>
      </c>
      <c r="B40" s="143" t="s">
        <v>62</v>
      </c>
      <c r="C40" s="144">
        <v>15.7</v>
      </c>
      <c r="D40" s="145" t="s">
        <v>5</v>
      </c>
      <c r="E40" s="144" t="s">
        <v>243</v>
      </c>
      <c r="F40" s="144" t="s">
        <v>244</v>
      </c>
      <c r="G40" s="149" t="s">
        <v>9</v>
      </c>
      <c r="H40" s="150" t="s">
        <v>9</v>
      </c>
      <c r="I40" s="148">
        <v>32903</v>
      </c>
      <c r="J40" s="27"/>
    </row>
    <row r="41" spans="1:11">
      <c r="A41" s="142" t="s">
        <v>266</v>
      </c>
      <c r="B41" s="143" t="s">
        <v>62</v>
      </c>
      <c r="C41" s="144">
        <v>16.600000000000001</v>
      </c>
      <c r="D41" s="145" t="s">
        <v>5</v>
      </c>
      <c r="E41" s="144" t="s">
        <v>243</v>
      </c>
      <c r="F41" s="144" t="s">
        <v>244</v>
      </c>
      <c r="G41" s="149" t="s">
        <v>9</v>
      </c>
      <c r="H41" s="150" t="s">
        <v>9</v>
      </c>
      <c r="I41" s="148">
        <v>22254</v>
      </c>
      <c r="K41" s="27"/>
    </row>
    <row r="42" spans="1:11">
      <c r="A42" s="142" t="s">
        <v>163</v>
      </c>
      <c r="B42" s="143" t="s">
        <v>40</v>
      </c>
      <c r="C42" s="144">
        <v>16.899999999999999</v>
      </c>
      <c r="D42" s="145" t="s">
        <v>5</v>
      </c>
      <c r="E42" s="144" t="s">
        <v>243</v>
      </c>
      <c r="F42" s="144" t="s">
        <v>244</v>
      </c>
      <c r="G42" s="149" t="s">
        <v>9</v>
      </c>
      <c r="H42" s="150" t="s">
        <v>9</v>
      </c>
      <c r="I42" s="148">
        <v>25046</v>
      </c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</sheetData>
  <sortState xmlns:xlrd2="http://schemas.microsoft.com/office/spreadsheetml/2017/richdata2" ref="A13:I42">
    <sortCondition ref="H13:H42"/>
    <sortCondition ref="F13:F42"/>
    <sortCondition ref="E13:E42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1" width="11.42578125" style="27"/>
    <col min="12" max="16384" width="11.42578125" style="1"/>
  </cols>
  <sheetData>
    <row r="1" spans="1:12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12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12" t="str">
        <f>'CAB Hasta 9,9'!A4:H4</f>
        <v>VILLA GESELL</v>
      </c>
      <c r="B4" s="112"/>
      <c r="C4" s="112"/>
      <c r="D4" s="112"/>
      <c r="E4" s="112"/>
      <c r="F4" s="112"/>
      <c r="G4" s="112"/>
      <c r="H4" s="112"/>
      <c r="I4" s="1"/>
    </row>
    <row r="5" spans="1:12" ht="25.5">
      <c r="A5" s="112" t="str">
        <f>'CAB Hasta 9,9'!A5:H5</f>
        <v>GOLF CLUB</v>
      </c>
      <c r="B5" s="112"/>
      <c r="C5" s="112"/>
      <c r="D5" s="112"/>
      <c r="E5" s="112"/>
      <c r="F5" s="112"/>
      <c r="G5" s="112"/>
      <c r="H5" s="112"/>
      <c r="I5" s="1"/>
    </row>
    <row r="6" spans="1:12" ht="26.25">
      <c r="A6" s="117" t="str">
        <f>'CAB Hasta 9,9'!A6:H6</f>
        <v>2° FECHA DEL RANKING DE MAYORES</v>
      </c>
      <c r="B6" s="117"/>
      <c r="C6" s="117"/>
      <c r="D6" s="117"/>
      <c r="E6" s="117"/>
      <c r="F6" s="117"/>
      <c r="G6" s="117"/>
      <c r="H6" s="117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14" t="str">
        <f>'CAB Hasta 9,9'!A8:H8</f>
        <v>DOS VUELTAS DE 9 HOYOS MEDAL PLAY</v>
      </c>
      <c r="B8" s="114"/>
      <c r="C8" s="114"/>
      <c r="D8" s="114"/>
      <c r="E8" s="114"/>
      <c r="F8" s="114"/>
      <c r="G8" s="114"/>
      <c r="H8" s="114"/>
      <c r="I8" s="1"/>
    </row>
    <row r="9" spans="1:12" ht="19.5">
      <c r="A9" s="115" t="str">
        <f>'CAB Hasta 9,9'!A9:H9</f>
        <v>SABADO 13 Y DOMINGO 14 DE MAYO DE 2023</v>
      </c>
      <c r="B9" s="115"/>
      <c r="C9" s="115"/>
      <c r="D9" s="115"/>
      <c r="E9" s="115"/>
      <c r="F9" s="115"/>
      <c r="G9" s="115"/>
      <c r="H9" s="115"/>
      <c r="I9" s="1"/>
    </row>
    <row r="10" spans="1:12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12" ht="20.25" thickBot="1">
      <c r="A11" s="108" t="s">
        <v>19</v>
      </c>
      <c r="B11" s="109"/>
      <c r="C11" s="109"/>
      <c r="D11" s="109"/>
      <c r="E11" s="109"/>
      <c r="F11" s="109"/>
      <c r="G11" s="109"/>
      <c r="H11" s="110"/>
      <c r="I11" s="1"/>
      <c r="K11" s="71" t="s">
        <v>30</v>
      </c>
    </row>
    <row r="12" spans="1:12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70" t="s">
        <v>29</v>
      </c>
      <c r="J12" s="69"/>
      <c r="K12" s="71" t="s">
        <v>33</v>
      </c>
    </row>
    <row r="13" spans="1:12" ht="19.5">
      <c r="A13" s="142" t="s">
        <v>223</v>
      </c>
      <c r="B13" s="143" t="s">
        <v>48</v>
      </c>
      <c r="C13" s="144">
        <v>24</v>
      </c>
      <c r="D13" s="145">
        <v>27</v>
      </c>
      <c r="E13" s="144">
        <v>51</v>
      </c>
      <c r="F13" s="144">
        <v>49</v>
      </c>
      <c r="G13" s="146">
        <f>SUM(E13+F13)</f>
        <v>100</v>
      </c>
      <c r="H13" s="107">
        <f>(G13-D13)</f>
        <v>73</v>
      </c>
      <c r="I13" s="148">
        <v>27853</v>
      </c>
      <c r="J13" s="61" t="s">
        <v>21</v>
      </c>
      <c r="K13" s="73">
        <f t="shared" ref="K13:K28" si="0">(F13-D13*0.5)</f>
        <v>35.5</v>
      </c>
      <c r="L13" s="77"/>
    </row>
    <row r="14" spans="1:12" ht="19.5">
      <c r="A14" s="142" t="s">
        <v>160</v>
      </c>
      <c r="B14" s="143" t="s">
        <v>91</v>
      </c>
      <c r="C14" s="144">
        <v>17.399999999999999</v>
      </c>
      <c r="D14" s="145">
        <v>19</v>
      </c>
      <c r="E14" s="144">
        <v>45</v>
      </c>
      <c r="F14" s="144">
        <v>47</v>
      </c>
      <c r="G14" s="146">
        <f>SUM(E14+F14)</f>
        <v>92</v>
      </c>
      <c r="H14" s="107">
        <f>(G14-D14)</f>
        <v>73</v>
      </c>
      <c r="I14" s="148">
        <v>23141</v>
      </c>
      <c r="J14" s="61" t="s">
        <v>22</v>
      </c>
      <c r="K14" s="73">
        <f t="shared" si="0"/>
        <v>37.5</v>
      </c>
      <c r="L14" s="77"/>
    </row>
    <row r="15" spans="1:12">
      <c r="A15" s="142" t="s">
        <v>176</v>
      </c>
      <c r="B15" s="143" t="s">
        <v>91</v>
      </c>
      <c r="C15" s="144">
        <v>21.1</v>
      </c>
      <c r="D15" s="145">
        <v>24</v>
      </c>
      <c r="E15" s="144">
        <v>50</v>
      </c>
      <c r="F15" s="144">
        <v>48</v>
      </c>
      <c r="G15" s="146">
        <f>SUM(E15+F15)</f>
        <v>98</v>
      </c>
      <c r="H15" s="147">
        <f>(G15-D15)</f>
        <v>74</v>
      </c>
      <c r="I15" s="148">
        <v>19864</v>
      </c>
      <c r="K15" s="72">
        <f t="shared" si="0"/>
        <v>36</v>
      </c>
    </row>
    <row r="16" spans="1:12">
      <c r="A16" s="142" t="s">
        <v>171</v>
      </c>
      <c r="B16" s="143" t="s">
        <v>42</v>
      </c>
      <c r="C16" s="144">
        <v>18.2</v>
      </c>
      <c r="D16" s="145">
        <v>20</v>
      </c>
      <c r="E16" s="144">
        <v>45</v>
      </c>
      <c r="F16" s="144">
        <v>49</v>
      </c>
      <c r="G16" s="146">
        <f>SUM(E16+F16)</f>
        <v>94</v>
      </c>
      <c r="H16" s="147">
        <f>(G16-D16)</f>
        <v>74</v>
      </c>
      <c r="I16" s="148">
        <v>26075</v>
      </c>
      <c r="K16" s="72">
        <f t="shared" si="0"/>
        <v>39</v>
      </c>
    </row>
    <row r="17" spans="1:11">
      <c r="A17" s="142" t="s">
        <v>170</v>
      </c>
      <c r="B17" s="143" t="s">
        <v>42</v>
      </c>
      <c r="C17" s="144">
        <v>17.399999999999999</v>
      </c>
      <c r="D17" s="145">
        <v>19</v>
      </c>
      <c r="E17" s="144">
        <v>50</v>
      </c>
      <c r="F17" s="144">
        <v>44</v>
      </c>
      <c r="G17" s="146">
        <f>SUM(E17+F17)</f>
        <v>94</v>
      </c>
      <c r="H17" s="147">
        <f>(G17-D17)</f>
        <v>75</v>
      </c>
      <c r="I17" s="148">
        <v>24994</v>
      </c>
      <c r="K17" s="72">
        <f t="shared" si="0"/>
        <v>34.5</v>
      </c>
    </row>
    <row r="18" spans="1:11">
      <c r="A18" s="142" t="s">
        <v>174</v>
      </c>
      <c r="B18" s="143" t="s">
        <v>48</v>
      </c>
      <c r="C18" s="144">
        <v>18.899999999999999</v>
      </c>
      <c r="D18" s="145">
        <v>21</v>
      </c>
      <c r="E18" s="144">
        <v>49</v>
      </c>
      <c r="F18" s="144">
        <v>47</v>
      </c>
      <c r="G18" s="146">
        <f>SUM(E18+F18)</f>
        <v>96</v>
      </c>
      <c r="H18" s="147">
        <f>(G18-D18)</f>
        <v>75</v>
      </c>
      <c r="I18" s="148">
        <v>31639</v>
      </c>
      <c r="K18" s="72">
        <f t="shared" si="0"/>
        <v>36.5</v>
      </c>
    </row>
    <row r="19" spans="1:11">
      <c r="A19" s="142" t="s">
        <v>257</v>
      </c>
      <c r="B19" s="143" t="s">
        <v>38</v>
      </c>
      <c r="C19" s="144">
        <v>22.8</v>
      </c>
      <c r="D19" s="145">
        <v>26</v>
      </c>
      <c r="E19" s="144">
        <v>50</v>
      </c>
      <c r="F19" s="144">
        <v>51</v>
      </c>
      <c r="G19" s="146">
        <f>SUM(E19+F19)</f>
        <v>101</v>
      </c>
      <c r="H19" s="147">
        <f>(G19-D19)</f>
        <v>75</v>
      </c>
      <c r="I19" s="148">
        <v>31303</v>
      </c>
      <c r="K19" s="72">
        <f t="shared" si="0"/>
        <v>38</v>
      </c>
    </row>
    <row r="20" spans="1:11">
      <c r="A20" s="142" t="s">
        <v>63</v>
      </c>
      <c r="B20" s="143" t="s">
        <v>40</v>
      </c>
      <c r="C20" s="144">
        <v>17.8</v>
      </c>
      <c r="D20" s="145">
        <v>20</v>
      </c>
      <c r="E20" s="144">
        <v>50</v>
      </c>
      <c r="F20" s="144">
        <v>46</v>
      </c>
      <c r="G20" s="146">
        <f>SUM(E20+F20)</f>
        <v>96</v>
      </c>
      <c r="H20" s="147">
        <f>(G20-D20)</f>
        <v>76</v>
      </c>
      <c r="I20" s="148">
        <v>23880</v>
      </c>
      <c r="K20" s="72">
        <f t="shared" si="0"/>
        <v>36</v>
      </c>
    </row>
    <row r="21" spans="1:11">
      <c r="A21" s="142" t="s">
        <v>167</v>
      </c>
      <c r="B21" s="143" t="s">
        <v>42</v>
      </c>
      <c r="C21" s="144">
        <v>18</v>
      </c>
      <c r="D21" s="145">
        <v>20</v>
      </c>
      <c r="E21" s="144">
        <v>49</v>
      </c>
      <c r="F21" s="144">
        <v>47</v>
      </c>
      <c r="G21" s="146">
        <f>SUM(E21+F21)</f>
        <v>96</v>
      </c>
      <c r="H21" s="147">
        <f>(G21-D21)</f>
        <v>76</v>
      </c>
      <c r="I21" s="148">
        <v>18816</v>
      </c>
      <c r="K21" s="72">
        <f t="shared" si="0"/>
        <v>37</v>
      </c>
    </row>
    <row r="22" spans="1:11">
      <c r="A22" s="142" t="s">
        <v>172</v>
      </c>
      <c r="B22" s="143" t="s">
        <v>48</v>
      </c>
      <c r="C22" s="144">
        <v>18.399999999999999</v>
      </c>
      <c r="D22" s="145">
        <v>21</v>
      </c>
      <c r="E22" s="144">
        <v>50</v>
      </c>
      <c r="F22" s="144">
        <v>48</v>
      </c>
      <c r="G22" s="146">
        <f>SUM(E22+F22)</f>
        <v>98</v>
      </c>
      <c r="H22" s="147">
        <f>(G22-D22)</f>
        <v>77</v>
      </c>
      <c r="I22" s="148">
        <v>26907</v>
      </c>
      <c r="K22" s="72">
        <f t="shared" si="0"/>
        <v>37.5</v>
      </c>
    </row>
    <row r="23" spans="1:11">
      <c r="A23" s="142" t="s">
        <v>180</v>
      </c>
      <c r="B23" s="143" t="s">
        <v>42</v>
      </c>
      <c r="C23" s="144">
        <v>23.3</v>
      </c>
      <c r="D23" s="145">
        <v>26</v>
      </c>
      <c r="E23" s="144">
        <v>55</v>
      </c>
      <c r="F23" s="144">
        <v>49</v>
      </c>
      <c r="G23" s="146">
        <f>SUM(E23+F23)</f>
        <v>104</v>
      </c>
      <c r="H23" s="147">
        <f>(G23-D23)</f>
        <v>78</v>
      </c>
      <c r="I23" s="148">
        <v>21457</v>
      </c>
      <c r="K23" s="72">
        <f t="shared" si="0"/>
        <v>36</v>
      </c>
    </row>
    <row r="24" spans="1:11">
      <c r="A24" s="142" t="s">
        <v>182</v>
      </c>
      <c r="B24" s="143" t="s">
        <v>54</v>
      </c>
      <c r="C24" s="144">
        <v>24.8</v>
      </c>
      <c r="D24" s="145">
        <v>28</v>
      </c>
      <c r="E24" s="144">
        <v>56</v>
      </c>
      <c r="F24" s="144">
        <v>50</v>
      </c>
      <c r="G24" s="146">
        <f>SUM(E24+F24)</f>
        <v>106</v>
      </c>
      <c r="H24" s="147">
        <f>(G24-D24)</f>
        <v>78</v>
      </c>
      <c r="I24" s="148">
        <v>16171</v>
      </c>
      <c r="K24" s="72">
        <f t="shared" si="0"/>
        <v>36</v>
      </c>
    </row>
    <row r="25" spans="1:11">
      <c r="A25" s="142" t="s">
        <v>177</v>
      </c>
      <c r="B25" s="143" t="s">
        <v>62</v>
      </c>
      <c r="C25" s="144">
        <v>18.100000000000001</v>
      </c>
      <c r="D25" s="145">
        <v>20</v>
      </c>
      <c r="E25" s="144">
        <v>49</v>
      </c>
      <c r="F25" s="144">
        <v>51</v>
      </c>
      <c r="G25" s="146">
        <f>SUM(E25+F25)</f>
        <v>100</v>
      </c>
      <c r="H25" s="147">
        <f>(G25-D25)</f>
        <v>80</v>
      </c>
      <c r="I25" s="148">
        <v>33298</v>
      </c>
      <c r="K25" s="72">
        <f t="shared" si="0"/>
        <v>41</v>
      </c>
    </row>
    <row r="26" spans="1:11">
      <c r="A26" s="142" t="s">
        <v>173</v>
      </c>
      <c r="B26" s="143" t="s">
        <v>35</v>
      </c>
      <c r="C26" s="144">
        <v>19.899999999999999</v>
      </c>
      <c r="D26" s="145">
        <v>22</v>
      </c>
      <c r="E26" s="144">
        <v>49</v>
      </c>
      <c r="F26" s="144">
        <v>53</v>
      </c>
      <c r="G26" s="146">
        <f>SUM(E26+F26)</f>
        <v>102</v>
      </c>
      <c r="H26" s="147">
        <f>(G26-D26)</f>
        <v>80</v>
      </c>
      <c r="I26" s="148">
        <v>31476</v>
      </c>
      <c r="K26" s="72">
        <f t="shared" si="0"/>
        <v>42</v>
      </c>
    </row>
    <row r="27" spans="1:11">
      <c r="A27" s="142" t="s">
        <v>165</v>
      </c>
      <c r="B27" s="143" t="s">
        <v>54</v>
      </c>
      <c r="C27" s="144">
        <v>17.2</v>
      </c>
      <c r="D27" s="145">
        <v>19</v>
      </c>
      <c r="E27" s="144">
        <v>50</v>
      </c>
      <c r="F27" s="144">
        <v>52</v>
      </c>
      <c r="G27" s="146">
        <f>SUM(E27+F27)</f>
        <v>102</v>
      </c>
      <c r="H27" s="147">
        <f>(G27-D27)</f>
        <v>83</v>
      </c>
      <c r="I27" s="148">
        <v>23449</v>
      </c>
      <c r="K27" s="72">
        <f t="shared" si="0"/>
        <v>42.5</v>
      </c>
    </row>
    <row r="28" spans="1:11">
      <c r="A28" s="142" t="s">
        <v>169</v>
      </c>
      <c r="B28" s="143" t="s">
        <v>54</v>
      </c>
      <c r="C28" s="144">
        <v>18.2</v>
      </c>
      <c r="D28" s="145">
        <v>20</v>
      </c>
      <c r="E28" s="144">
        <v>52</v>
      </c>
      <c r="F28" s="144">
        <v>52</v>
      </c>
      <c r="G28" s="146">
        <f>SUM(E28+F28)</f>
        <v>104</v>
      </c>
      <c r="H28" s="147">
        <f>(G28-D28)</f>
        <v>84</v>
      </c>
      <c r="I28" s="148">
        <v>19578</v>
      </c>
      <c r="K28" s="72">
        <f t="shared" si="0"/>
        <v>42</v>
      </c>
    </row>
    <row r="29" spans="1:11">
      <c r="A29" s="142" t="s">
        <v>168</v>
      </c>
      <c r="B29" s="143" t="s">
        <v>48</v>
      </c>
      <c r="C29" s="144">
        <v>19</v>
      </c>
      <c r="D29" s="145" t="s">
        <v>5</v>
      </c>
      <c r="E29" s="144" t="s">
        <v>243</v>
      </c>
      <c r="F29" s="144" t="s">
        <v>244</v>
      </c>
      <c r="G29" s="149" t="s">
        <v>9</v>
      </c>
      <c r="H29" s="150" t="s">
        <v>9</v>
      </c>
      <c r="I29" s="148">
        <v>18623</v>
      </c>
      <c r="K29" s="1"/>
    </row>
    <row r="30" spans="1:11">
      <c r="A30" s="142" t="s">
        <v>270</v>
      </c>
      <c r="B30" s="143" t="s">
        <v>62</v>
      </c>
      <c r="C30" s="144">
        <v>21.7</v>
      </c>
      <c r="D30" s="145" t="s">
        <v>5</v>
      </c>
      <c r="E30" s="144" t="s">
        <v>243</v>
      </c>
      <c r="F30" s="144" t="s">
        <v>244</v>
      </c>
      <c r="G30" s="149" t="s">
        <v>9</v>
      </c>
      <c r="H30" s="150" t="s">
        <v>9</v>
      </c>
      <c r="I30" s="148">
        <v>17707</v>
      </c>
      <c r="K30" s="1"/>
    </row>
    <row r="31" spans="1:11">
      <c r="A31" s="142" t="s">
        <v>268</v>
      </c>
      <c r="B31" s="143" t="s">
        <v>48</v>
      </c>
      <c r="C31" s="144">
        <v>22</v>
      </c>
      <c r="D31" s="145" t="s">
        <v>5</v>
      </c>
      <c r="E31" s="144" t="s">
        <v>243</v>
      </c>
      <c r="F31" s="144" t="s">
        <v>244</v>
      </c>
      <c r="G31" s="149" t="s">
        <v>9</v>
      </c>
      <c r="H31" s="150" t="s">
        <v>9</v>
      </c>
      <c r="I31" s="148">
        <v>16853</v>
      </c>
      <c r="K31" s="1"/>
    </row>
    <row r="32" spans="1:11">
      <c r="A32" s="142" t="s">
        <v>271</v>
      </c>
      <c r="B32" s="143" t="s">
        <v>48</v>
      </c>
      <c r="C32" s="144">
        <v>22</v>
      </c>
      <c r="D32" s="145" t="s">
        <v>5</v>
      </c>
      <c r="E32" s="144" t="s">
        <v>243</v>
      </c>
      <c r="F32" s="144" t="s">
        <v>244</v>
      </c>
      <c r="G32" s="149" t="s">
        <v>9</v>
      </c>
      <c r="H32" s="150" t="s">
        <v>9</v>
      </c>
      <c r="I32" s="148">
        <v>18256</v>
      </c>
      <c r="K32" s="1"/>
    </row>
    <row r="33" spans="1:11">
      <c r="A33" s="142" t="s">
        <v>178</v>
      </c>
      <c r="B33" s="143" t="s">
        <v>48</v>
      </c>
      <c r="C33" s="144">
        <v>22.9</v>
      </c>
      <c r="D33" s="145" t="s">
        <v>5</v>
      </c>
      <c r="E33" s="144" t="s">
        <v>243</v>
      </c>
      <c r="F33" s="144" t="s">
        <v>244</v>
      </c>
      <c r="G33" s="149" t="s">
        <v>9</v>
      </c>
      <c r="H33" s="150" t="s">
        <v>9</v>
      </c>
      <c r="I33" s="148">
        <v>24405</v>
      </c>
      <c r="K33" s="1"/>
    </row>
    <row r="34" spans="1:11">
      <c r="A34" s="142" t="s">
        <v>181</v>
      </c>
      <c r="B34" s="143" t="s">
        <v>48</v>
      </c>
      <c r="C34" s="144">
        <v>23.5</v>
      </c>
      <c r="D34" s="145" t="s">
        <v>5</v>
      </c>
      <c r="E34" s="144" t="s">
        <v>243</v>
      </c>
      <c r="F34" s="144" t="s">
        <v>244</v>
      </c>
      <c r="G34" s="149" t="s">
        <v>9</v>
      </c>
      <c r="H34" s="150" t="s">
        <v>9</v>
      </c>
      <c r="I34" s="148">
        <v>20217</v>
      </c>
      <c r="K34" s="1"/>
    </row>
    <row r="35" spans="1:11">
      <c r="A35" s="142" t="s">
        <v>183</v>
      </c>
      <c r="B35" s="143" t="s">
        <v>42</v>
      </c>
      <c r="C35" s="144">
        <v>24.8</v>
      </c>
      <c r="D35" s="145" t="s">
        <v>5</v>
      </c>
      <c r="E35" s="144" t="s">
        <v>243</v>
      </c>
      <c r="F35" s="144" t="s">
        <v>244</v>
      </c>
      <c r="G35" s="149" t="s">
        <v>9</v>
      </c>
      <c r="H35" s="150" t="s">
        <v>9</v>
      </c>
      <c r="I35" s="148">
        <v>18203</v>
      </c>
      <c r="K35" s="1"/>
    </row>
    <row r="36" spans="1:11">
      <c r="K36" s="1"/>
    </row>
    <row r="37" spans="1:11">
      <c r="K37" s="1"/>
    </row>
    <row r="38" spans="1:11">
      <c r="K38" s="1"/>
    </row>
    <row r="39" spans="1:11">
      <c r="K39" s="1"/>
    </row>
    <row r="40" spans="1:11">
      <c r="K40" s="1"/>
    </row>
    <row r="41" spans="1:11">
      <c r="K41" s="1"/>
    </row>
    <row r="42" spans="1:11">
      <c r="K42" s="1"/>
    </row>
    <row r="43" spans="1:11">
      <c r="K43" s="1"/>
    </row>
    <row r="44" spans="1:11">
      <c r="K44" s="1"/>
    </row>
    <row r="45" spans="1:11">
      <c r="K45" s="1"/>
    </row>
    <row r="46" spans="1:11">
      <c r="K46" s="1"/>
    </row>
    <row r="47" spans="1:11">
      <c r="K47" s="1"/>
    </row>
    <row r="48" spans="1:11">
      <c r="K48" s="1"/>
    </row>
    <row r="49" spans="11:11">
      <c r="K49" s="1"/>
    </row>
    <row r="50" spans="11:11">
      <c r="K50" s="1"/>
    </row>
    <row r="51" spans="11:11">
      <c r="K51" s="1"/>
    </row>
    <row r="52" spans="11:11">
      <c r="K52" s="1"/>
    </row>
    <row r="53" spans="11:11">
      <c r="K53" s="1"/>
    </row>
    <row r="54" spans="11:11">
      <c r="K54" s="1"/>
    </row>
    <row r="55" spans="11:11">
      <c r="K55" s="1"/>
    </row>
    <row r="56" spans="11:11">
      <c r="K56" s="1"/>
    </row>
    <row r="57" spans="11:11">
      <c r="K57" s="1"/>
    </row>
    <row r="58" spans="11:11">
      <c r="K58" s="1"/>
    </row>
    <row r="59" spans="11:11">
      <c r="K59" s="1"/>
    </row>
    <row r="60" spans="11:11">
      <c r="K60" s="1"/>
    </row>
    <row r="61" spans="11:11">
      <c r="K61" s="1"/>
    </row>
    <row r="62" spans="11:11">
      <c r="K62" s="1"/>
    </row>
    <row r="63" spans="11:11">
      <c r="K63" s="1"/>
    </row>
    <row r="64" spans="11:11">
      <c r="K64" s="1"/>
    </row>
    <row r="65" spans="11:11">
      <c r="K65" s="1"/>
    </row>
    <row r="66" spans="11:11">
      <c r="K66" s="1"/>
    </row>
    <row r="67" spans="11:11">
      <c r="K67" s="1"/>
    </row>
    <row r="68" spans="11:11">
      <c r="K68" s="1"/>
    </row>
    <row r="69" spans="11:11">
      <c r="K69" s="1"/>
    </row>
    <row r="70" spans="11:11">
      <c r="K70" s="1"/>
    </row>
    <row r="71" spans="11:11">
      <c r="K71" s="1"/>
    </row>
    <row r="72" spans="11:11">
      <c r="K72" s="1"/>
    </row>
    <row r="73" spans="11:11">
      <c r="K73" s="1"/>
    </row>
    <row r="74" spans="11:11">
      <c r="K74" s="1"/>
    </row>
    <row r="75" spans="11:11">
      <c r="K75" s="1"/>
    </row>
    <row r="76" spans="11:11">
      <c r="K76" s="1"/>
    </row>
    <row r="77" spans="11:11">
      <c r="K77" s="1"/>
    </row>
    <row r="78" spans="11:11">
      <c r="K78" s="1"/>
    </row>
    <row r="79" spans="11:11">
      <c r="K79" s="1"/>
    </row>
    <row r="80" spans="11:11">
      <c r="K80" s="1"/>
    </row>
    <row r="81" spans="11:11">
      <c r="K81" s="1"/>
    </row>
    <row r="82" spans="11:11">
      <c r="K82" s="1"/>
    </row>
    <row r="83" spans="11:11">
      <c r="K83" s="1"/>
    </row>
    <row r="84" spans="11:11">
      <c r="K84" s="1"/>
    </row>
    <row r="85" spans="11:11">
      <c r="K85" s="1"/>
    </row>
    <row r="86" spans="11:11">
      <c r="K86" s="1"/>
    </row>
    <row r="87" spans="11:11">
      <c r="K87" s="1"/>
    </row>
    <row r="88" spans="11:11">
      <c r="K88" s="1"/>
    </row>
    <row r="89" spans="11:11">
      <c r="K89" s="1"/>
    </row>
    <row r="90" spans="11:11">
      <c r="K90" s="1"/>
    </row>
    <row r="91" spans="11:11">
      <c r="K91" s="1"/>
    </row>
    <row r="92" spans="11:11">
      <c r="K92" s="1"/>
    </row>
    <row r="93" spans="11:11">
      <c r="K93" s="1"/>
    </row>
    <row r="94" spans="11:11">
      <c r="K94" s="1"/>
    </row>
    <row r="95" spans="11:11">
      <c r="K95" s="1"/>
    </row>
    <row r="96" spans="11:11">
      <c r="K96" s="1"/>
    </row>
    <row r="97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5" spans="11:11">
      <c r="K105" s="1"/>
    </row>
    <row r="106" spans="11:11">
      <c r="K106" s="1"/>
    </row>
  </sheetData>
  <sortState xmlns:xlrd2="http://schemas.microsoft.com/office/spreadsheetml/2017/richdata2" ref="A13:I35">
    <sortCondition ref="H13:H35"/>
    <sortCondition ref="F13:F35"/>
    <sortCondition ref="E13:E35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11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2" t="str">
        <f>'CAB Hasta 9,9'!A4:H4</f>
        <v>VILLA GESELL</v>
      </c>
      <c r="B4" s="112"/>
      <c r="C4" s="112"/>
      <c r="D4" s="112"/>
      <c r="E4" s="112"/>
      <c r="F4" s="112"/>
      <c r="G4" s="112"/>
      <c r="H4" s="112"/>
      <c r="I4" s="1"/>
    </row>
    <row r="5" spans="1:11" ht="25.5">
      <c r="A5" s="112" t="str">
        <f>'CAB Hasta 9,9'!A5:H5</f>
        <v>GOLF CLUB</v>
      </c>
      <c r="B5" s="112"/>
      <c r="C5" s="112"/>
      <c r="D5" s="112"/>
      <c r="E5" s="112"/>
      <c r="F5" s="112"/>
      <c r="G5" s="112"/>
      <c r="H5" s="112"/>
      <c r="I5" s="1"/>
    </row>
    <row r="6" spans="1:11" ht="26.25">
      <c r="A6" s="117" t="str">
        <f>'CAB Hasta 9,9'!A6:H6</f>
        <v>2° FECHA DEL RANKING DE MAYORES</v>
      </c>
      <c r="B6" s="117"/>
      <c r="C6" s="117"/>
      <c r="D6" s="117"/>
      <c r="E6" s="117"/>
      <c r="F6" s="117"/>
      <c r="G6" s="117"/>
      <c r="H6" s="11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4" t="str">
        <f>'CAB Hasta 9,9'!A8:H8</f>
        <v>DOS VUELTAS DE 9 HOYOS MEDAL PLAY</v>
      </c>
      <c r="B8" s="114"/>
      <c r="C8" s="114"/>
      <c r="D8" s="114"/>
      <c r="E8" s="114"/>
      <c r="F8" s="114"/>
      <c r="G8" s="114"/>
      <c r="H8" s="114"/>
      <c r="I8" s="1"/>
    </row>
    <row r="9" spans="1:11" ht="19.5">
      <c r="A9" s="115" t="str">
        <f>'CAB Hasta 9,9'!A9:H9</f>
        <v>SABADO 13 Y DOMINGO 14 DE MAYO DE 2023</v>
      </c>
      <c r="B9" s="115"/>
      <c r="C9" s="115"/>
      <c r="D9" s="115"/>
      <c r="E9" s="115"/>
      <c r="F9" s="115"/>
      <c r="G9" s="115"/>
      <c r="H9" s="115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8" t="s">
        <v>20</v>
      </c>
      <c r="B11" s="109"/>
      <c r="C11" s="109"/>
      <c r="D11" s="109"/>
      <c r="E11" s="109"/>
      <c r="F11" s="109"/>
      <c r="G11" s="109"/>
      <c r="H11" s="110"/>
      <c r="I11" s="1"/>
    </row>
    <row r="12" spans="1:11" s="57" customFormat="1" ht="20.25" thickBot="1">
      <c r="A12" s="62" t="s">
        <v>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29</v>
      </c>
      <c r="J12" s="69"/>
      <c r="K12" s="71" t="s">
        <v>30</v>
      </c>
    </row>
    <row r="13" spans="1:11" ht="19.5">
      <c r="A13" s="142" t="s">
        <v>186</v>
      </c>
      <c r="B13" s="143" t="s">
        <v>48</v>
      </c>
      <c r="C13" s="144">
        <v>26.2</v>
      </c>
      <c r="D13" s="145">
        <v>30</v>
      </c>
      <c r="E13" s="144">
        <v>51</v>
      </c>
      <c r="F13" s="144">
        <v>52</v>
      </c>
      <c r="G13" s="146">
        <f>SUM(E13+F13)</f>
        <v>103</v>
      </c>
      <c r="H13" s="107">
        <f>(G13-D13)</f>
        <v>73</v>
      </c>
      <c r="I13" s="148">
        <v>25680</v>
      </c>
      <c r="J13" s="61" t="s">
        <v>21</v>
      </c>
      <c r="K13" s="72">
        <f t="shared" ref="K13:K24" si="0">(F13-D13*0.5)</f>
        <v>37</v>
      </c>
    </row>
    <row r="14" spans="1:11" ht="19.5">
      <c r="A14" s="142" t="s">
        <v>189</v>
      </c>
      <c r="B14" s="143" t="s">
        <v>42</v>
      </c>
      <c r="C14" s="144">
        <v>30.9</v>
      </c>
      <c r="D14" s="145">
        <v>35</v>
      </c>
      <c r="E14" s="144">
        <v>59</v>
      </c>
      <c r="F14" s="144">
        <v>50</v>
      </c>
      <c r="G14" s="146">
        <f>SUM(E14+F14)</f>
        <v>109</v>
      </c>
      <c r="H14" s="107">
        <f>(G14-D14)</f>
        <v>74</v>
      </c>
      <c r="I14" s="148">
        <v>24362</v>
      </c>
      <c r="J14" s="61" t="s">
        <v>22</v>
      </c>
      <c r="K14" s="72">
        <f t="shared" si="0"/>
        <v>32.5</v>
      </c>
    </row>
    <row r="15" spans="1:11">
      <c r="A15" s="142" t="s">
        <v>258</v>
      </c>
      <c r="B15" s="143" t="s">
        <v>38</v>
      </c>
      <c r="C15" s="144">
        <v>32.6</v>
      </c>
      <c r="D15" s="145">
        <v>37</v>
      </c>
      <c r="E15" s="144">
        <v>61</v>
      </c>
      <c r="F15" s="144">
        <v>55</v>
      </c>
      <c r="G15" s="146">
        <f>SUM(E15+F15)</f>
        <v>116</v>
      </c>
      <c r="H15" s="147">
        <f>(G15-D15)</f>
        <v>79</v>
      </c>
      <c r="I15" s="148">
        <v>31233</v>
      </c>
      <c r="K15" s="72">
        <f t="shared" si="0"/>
        <v>36.5</v>
      </c>
    </row>
    <row r="16" spans="1:11">
      <c r="A16" s="142" t="s">
        <v>193</v>
      </c>
      <c r="B16" s="143" t="s">
        <v>48</v>
      </c>
      <c r="C16" s="144">
        <v>42.3</v>
      </c>
      <c r="D16" s="145">
        <v>48</v>
      </c>
      <c r="E16" s="144">
        <v>64</v>
      </c>
      <c r="F16" s="144">
        <v>66</v>
      </c>
      <c r="G16" s="146">
        <f>SUM(E16+F16)</f>
        <v>130</v>
      </c>
      <c r="H16" s="147">
        <f>(G16-D16)</f>
        <v>82</v>
      </c>
      <c r="I16" s="148">
        <v>22533</v>
      </c>
      <c r="K16" s="72">
        <f t="shared" si="0"/>
        <v>42</v>
      </c>
    </row>
    <row r="17" spans="1:11">
      <c r="A17" s="142" t="s">
        <v>192</v>
      </c>
      <c r="B17" s="143" t="s">
        <v>48</v>
      </c>
      <c r="C17" s="144">
        <v>37.200000000000003</v>
      </c>
      <c r="D17" s="145">
        <v>42</v>
      </c>
      <c r="E17" s="144">
        <v>66</v>
      </c>
      <c r="F17" s="144">
        <v>61</v>
      </c>
      <c r="G17" s="146">
        <f>SUM(E17+F17)</f>
        <v>127</v>
      </c>
      <c r="H17" s="147">
        <f>(G17-D17)</f>
        <v>85</v>
      </c>
      <c r="I17" s="148">
        <v>21722</v>
      </c>
      <c r="K17" s="72">
        <f t="shared" si="0"/>
        <v>40</v>
      </c>
    </row>
    <row r="18" spans="1:11">
      <c r="A18" s="142" t="s">
        <v>184</v>
      </c>
      <c r="B18" s="143" t="s">
        <v>62</v>
      </c>
      <c r="C18" s="144">
        <v>25.1</v>
      </c>
      <c r="D18" s="145" t="s">
        <v>5</v>
      </c>
      <c r="E18" s="144" t="s">
        <v>243</v>
      </c>
      <c r="F18" s="144" t="s">
        <v>244</v>
      </c>
      <c r="G18" s="149" t="s">
        <v>9</v>
      </c>
      <c r="H18" s="150" t="s">
        <v>9</v>
      </c>
      <c r="I18" s="148">
        <v>21714</v>
      </c>
      <c r="K18" s="27"/>
    </row>
    <row r="19" spans="1:11">
      <c r="A19" s="142" t="s">
        <v>185</v>
      </c>
      <c r="B19" s="143" t="s">
        <v>48</v>
      </c>
      <c r="C19" s="144">
        <v>26</v>
      </c>
      <c r="D19" s="145" t="s">
        <v>5</v>
      </c>
      <c r="E19" s="144" t="s">
        <v>243</v>
      </c>
      <c r="F19" s="144" t="s">
        <v>244</v>
      </c>
      <c r="G19" s="149" t="s">
        <v>9</v>
      </c>
      <c r="H19" s="150" t="s">
        <v>9</v>
      </c>
      <c r="I19" s="148">
        <v>17095</v>
      </c>
      <c r="K19" s="27"/>
    </row>
    <row r="20" spans="1:11">
      <c r="A20" s="142" t="s">
        <v>226</v>
      </c>
      <c r="B20" s="143" t="s">
        <v>150</v>
      </c>
      <c r="C20" s="144">
        <v>28.7</v>
      </c>
      <c r="D20" s="145" t="s">
        <v>5</v>
      </c>
      <c r="E20" s="144" t="s">
        <v>243</v>
      </c>
      <c r="F20" s="144" t="s">
        <v>244</v>
      </c>
      <c r="G20" s="149" t="s">
        <v>9</v>
      </c>
      <c r="H20" s="150" t="s">
        <v>9</v>
      </c>
      <c r="I20" s="148">
        <v>17801</v>
      </c>
      <c r="K20" s="27"/>
    </row>
    <row r="21" spans="1:11">
      <c r="A21" s="142" t="s">
        <v>187</v>
      </c>
      <c r="B21" s="143" t="s">
        <v>54</v>
      </c>
      <c r="C21" s="144">
        <v>29.5</v>
      </c>
      <c r="D21" s="145" t="s">
        <v>5</v>
      </c>
      <c r="E21" s="144" t="s">
        <v>243</v>
      </c>
      <c r="F21" s="144" t="s">
        <v>244</v>
      </c>
      <c r="G21" s="149" t="s">
        <v>9</v>
      </c>
      <c r="H21" s="150" t="s">
        <v>9</v>
      </c>
      <c r="I21" s="148">
        <v>22259</v>
      </c>
      <c r="K21" s="27"/>
    </row>
    <row r="22" spans="1:11">
      <c r="A22" s="142" t="s">
        <v>188</v>
      </c>
      <c r="B22" s="143" t="s">
        <v>62</v>
      </c>
      <c r="C22" s="144">
        <v>29.9</v>
      </c>
      <c r="D22" s="145" t="s">
        <v>5</v>
      </c>
      <c r="E22" s="144" t="s">
        <v>243</v>
      </c>
      <c r="F22" s="144" t="s">
        <v>244</v>
      </c>
      <c r="G22" s="149" t="s">
        <v>9</v>
      </c>
      <c r="H22" s="150" t="s">
        <v>9</v>
      </c>
      <c r="I22" s="148">
        <v>20677</v>
      </c>
      <c r="K22" s="27"/>
    </row>
    <row r="23" spans="1:11">
      <c r="A23" s="142" t="s">
        <v>272</v>
      </c>
      <c r="B23" s="143" t="s">
        <v>62</v>
      </c>
      <c r="C23" s="144">
        <v>31.1</v>
      </c>
      <c r="D23" s="145" t="s">
        <v>5</v>
      </c>
      <c r="E23" s="144" t="s">
        <v>243</v>
      </c>
      <c r="F23" s="144" t="s">
        <v>244</v>
      </c>
      <c r="G23" s="149" t="s">
        <v>9</v>
      </c>
      <c r="H23" s="150" t="s">
        <v>9</v>
      </c>
      <c r="I23" s="148">
        <v>20700</v>
      </c>
      <c r="K23" s="27"/>
    </row>
    <row r="24" spans="1:11">
      <c r="A24" s="142" t="s">
        <v>190</v>
      </c>
      <c r="B24" s="143" t="s">
        <v>42</v>
      </c>
      <c r="C24" s="144">
        <v>33.4</v>
      </c>
      <c r="D24" s="145" t="s">
        <v>5</v>
      </c>
      <c r="E24" s="144" t="s">
        <v>243</v>
      </c>
      <c r="F24" s="144" t="s">
        <v>244</v>
      </c>
      <c r="G24" s="149" t="s">
        <v>9</v>
      </c>
      <c r="H24" s="150" t="s">
        <v>9</v>
      </c>
      <c r="I24" s="148">
        <v>22019</v>
      </c>
      <c r="K24" s="27"/>
    </row>
    <row r="25" spans="1:11">
      <c r="A25" s="27"/>
      <c r="B25" s="27"/>
      <c r="C25" s="27"/>
      <c r="D25" s="35"/>
      <c r="E25" s="35"/>
      <c r="F25" s="35"/>
      <c r="G25" s="35"/>
      <c r="H25" s="35"/>
      <c r="K25" s="27"/>
    </row>
    <row r="26" spans="1:11">
      <c r="A26" s="27"/>
      <c r="B26" s="27"/>
      <c r="C26" s="27"/>
      <c r="D26" s="35"/>
      <c r="E26" s="35"/>
      <c r="F26" s="35"/>
      <c r="G26" s="35"/>
      <c r="H26" s="35"/>
      <c r="K26" s="27"/>
    </row>
  </sheetData>
  <sortState xmlns:xlrd2="http://schemas.microsoft.com/office/spreadsheetml/2017/richdata2" ref="A13:I24">
    <sortCondition ref="H13:H24"/>
    <sortCondition ref="F13:F24"/>
    <sortCondition ref="E13:E24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11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12" t="str">
        <f>'CAB Hasta 9,9'!A4:H4</f>
        <v>VILLA GESELL</v>
      </c>
      <c r="B4" s="112"/>
      <c r="C4" s="112"/>
      <c r="D4" s="112"/>
      <c r="E4" s="112"/>
      <c r="F4" s="112"/>
      <c r="G4" s="112"/>
      <c r="H4" s="112"/>
      <c r="I4" s="1"/>
    </row>
    <row r="5" spans="1:11" ht="25.5">
      <c r="A5" s="112" t="str">
        <f>'CAB Hasta 9,9'!A5:H5</f>
        <v>GOLF CLUB</v>
      </c>
      <c r="B5" s="112"/>
      <c r="C5" s="112"/>
      <c r="D5" s="112"/>
      <c r="E5" s="112"/>
      <c r="F5" s="112"/>
      <c r="G5" s="112"/>
      <c r="H5" s="112"/>
      <c r="I5" s="1"/>
    </row>
    <row r="6" spans="1:11" ht="26.25">
      <c r="A6" s="117" t="str">
        <f>'CAB Hasta 9,9'!A6:H6</f>
        <v>2° FECHA DEL RANKING DE MAYORES</v>
      </c>
      <c r="B6" s="117"/>
      <c r="C6" s="117"/>
      <c r="D6" s="117"/>
      <c r="E6" s="117"/>
      <c r="F6" s="117"/>
      <c r="G6" s="117"/>
      <c r="H6" s="11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14" t="str">
        <f>'CAB Hasta 9,9'!A8:H8</f>
        <v>DOS VUELTAS DE 9 HOYOS MEDAL PLAY</v>
      </c>
      <c r="B8" s="114"/>
      <c r="C8" s="114"/>
      <c r="D8" s="114"/>
      <c r="E8" s="114"/>
      <c r="F8" s="114"/>
      <c r="G8" s="114"/>
      <c r="H8" s="114"/>
      <c r="I8" s="1"/>
    </row>
    <row r="9" spans="1:11" ht="19.5">
      <c r="A9" s="115" t="str">
        <f>'CAB Hasta 9,9'!A9:H9</f>
        <v>SABADO 13 Y DOMINGO 14 DE MAYO DE 2023</v>
      </c>
      <c r="B9" s="115"/>
      <c r="C9" s="115"/>
      <c r="D9" s="115"/>
      <c r="E9" s="115"/>
      <c r="F9" s="115"/>
      <c r="G9" s="115"/>
      <c r="H9" s="115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08" t="s">
        <v>28</v>
      </c>
      <c r="B11" s="109"/>
      <c r="C11" s="109"/>
      <c r="D11" s="109"/>
      <c r="E11" s="109"/>
      <c r="F11" s="109"/>
      <c r="G11" s="109"/>
      <c r="H11" s="110"/>
      <c r="I11" s="1"/>
    </row>
    <row r="12" spans="1:11" s="57" customFormat="1" ht="20.25" thickBot="1">
      <c r="A12" s="62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70" t="s">
        <v>29</v>
      </c>
      <c r="J12" s="69"/>
      <c r="K12" s="71" t="s">
        <v>30</v>
      </c>
    </row>
    <row r="13" spans="1:11" ht="19.5">
      <c r="A13" s="142" t="s">
        <v>195</v>
      </c>
      <c r="B13" s="143" t="s">
        <v>62</v>
      </c>
      <c r="C13" s="144">
        <v>3</v>
      </c>
      <c r="D13" s="145">
        <v>2</v>
      </c>
      <c r="E13" s="144">
        <v>37</v>
      </c>
      <c r="F13" s="144">
        <v>38</v>
      </c>
      <c r="G13" s="146">
        <f>SUM(E13+F13)</f>
        <v>75</v>
      </c>
      <c r="H13" s="107">
        <f>(G13-D13)</f>
        <v>73</v>
      </c>
      <c r="I13" s="148">
        <v>33060</v>
      </c>
      <c r="J13" s="61" t="s">
        <v>21</v>
      </c>
      <c r="K13" s="72">
        <f t="shared" ref="K13:K27" si="0">(F13-D13*0.5)</f>
        <v>37</v>
      </c>
    </row>
    <row r="14" spans="1:11" ht="19.5">
      <c r="A14" s="142" t="s">
        <v>198</v>
      </c>
      <c r="B14" s="143" t="s">
        <v>42</v>
      </c>
      <c r="C14" s="144">
        <v>17.5</v>
      </c>
      <c r="D14" s="145">
        <v>18</v>
      </c>
      <c r="E14" s="144">
        <v>47</v>
      </c>
      <c r="F14" s="144">
        <v>45</v>
      </c>
      <c r="G14" s="146">
        <f>SUM(E14+F14)</f>
        <v>92</v>
      </c>
      <c r="H14" s="107">
        <f>(G14-D14)</f>
        <v>74</v>
      </c>
      <c r="I14" s="148">
        <v>26288</v>
      </c>
      <c r="J14" s="61" t="s">
        <v>22</v>
      </c>
      <c r="K14" s="72">
        <f t="shared" si="0"/>
        <v>36</v>
      </c>
    </row>
    <row r="15" spans="1:11" ht="19.5">
      <c r="A15" s="142" t="s">
        <v>194</v>
      </c>
      <c r="B15" s="143" t="s">
        <v>62</v>
      </c>
      <c r="C15" s="144">
        <v>-0.4</v>
      </c>
      <c r="D15" s="145">
        <v>-1</v>
      </c>
      <c r="E15" s="144">
        <v>38</v>
      </c>
      <c r="F15" s="144">
        <v>37</v>
      </c>
      <c r="G15" s="106">
        <f>SUM(E15+F15)</f>
        <v>75</v>
      </c>
      <c r="H15" s="147">
        <f>(G15-D15)</f>
        <v>76</v>
      </c>
      <c r="I15" s="148">
        <v>25922</v>
      </c>
      <c r="J15" s="61" t="s">
        <v>273</v>
      </c>
      <c r="K15" s="72">
        <f t="shared" si="0"/>
        <v>37.5</v>
      </c>
    </row>
    <row r="16" spans="1:11">
      <c r="A16" s="142" t="s">
        <v>202</v>
      </c>
      <c r="B16" s="143" t="s">
        <v>48</v>
      </c>
      <c r="C16" s="144">
        <v>27.9</v>
      </c>
      <c r="D16" s="145">
        <v>29</v>
      </c>
      <c r="E16" s="144">
        <v>55</v>
      </c>
      <c r="F16" s="144">
        <v>51</v>
      </c>
      <c r="G16" s="146">
        <f>SUM(E16+F16)</f>
        <v>106</v>
      </c>
      <c r="H16" s="147">
        <f>(G16-D16)</f>
        <v>77</v>
      </c>
      <c r="I16" s="148">
        <v>21613</v>
      </c>
      <c r="K16" s="72">
        <f t="shared" si="0"/>
        <v>36.5</v>
      </c>
    </row>
    <row r="17" spans="1:11">
      <c r="A17" s="142" t="s">
        <v>66</v>
      </c>
      <c r="B17" s="143" t="s">
        <v>48</v>
      </c>
      <c r="C17" s="144">
        <v>34.299999999999997</v>
      </c>
      <c r="D17" s="145">
        <v>36</v>
      </c>
      <c r="E17" s="144">
        <v>59</v>
      </c>
      <c r="F17" s="144">
        <v>55</v>
      </c>
      <c r="G17" s="146">
        <f>SUM(E17+F17)</f>
        <v>114</v>
      </c>
      <c r="H17" s="147">
        <f>(G17-D17)</f>
        <v>78</v>
      </c>
      <c r="I17" s="148">
        <v>25845</v>
      </c>
      <c r="K17" s="72">
        <f t="shared" si="0"/>
        <v>37</v>
      </c>
    </row>
    <row r="18" spans="1:11">
      <c r="A18" s="142" t="s">
        <v>196</v>
      </c>
      <c r="B18" s="143" t="s">
        <v>62</v>
      </c>
      <c r="C18" s="144">
        <v>5</v>
      </c>
      <c r="D18" s="145">
        <v>5</v>
      </c>
      <c r="E18" s="144">
        <v>45</v>
      </c>
      <c r="F18" s="144">
        <v>39</v>
      </c>
      <c r="G18" s="146">
        <f>SUM(E18+F18)</f>
        <v>84</v>
      </c>
      <c r="H18" s="147">
        <f>(G18-D18)</f>
        <v>79</v>
      </c>
      <c r="I18" s="148">
        <v>25494</v>
      </c>
      <c r="K18" s="72">
        <f t="shared" si="0"/>
        <v>36.5</v>
      </c>
    </row>
    <row r="19" spans="1:11">
      <c r="A19" s="142" t="s">
        <v>65</v>
      </c>
      <c r="B19" s="143" t="s">
        <v>38</v>
      </c>
      <c r="C19" s="144">
        <v>16.899999999999999</v>
      </c>
      <c r="D19" s="145">
        <v>17</v>
      </c>
      <c r="E19" s="144">
        <v>49</v>
      </c>
      <c r="F19" s="144">
        <v>47</v>
      </c>
      <c r="G19" s="146">
        <f>SUM(E19+F19)</f>
        <v>96</v>
      </c>
      <c r="H19" s="147">
        <f>(G19-D19)</f>
        <v>79</v>
      </c>
      <c r="I19" s="148">
        <v>23537</v>
      </c>
      <c r="K19" s="72">
        <f t="shared" si="0"/>
        <v>38.5</v>
      </c>
    </row>
    <row r="20" spans="1:11">
      <c r="A20" s="142" t="s">
        <v>199</v>
      </c>
      <c r="B20" s="143" t="s">
        <v>200</v>
      </c>
      <c r="C20" s="144">
        <v>18.899999999999999</v>
      </c>
      <c r="D20" s="145">
        <v>20</v>
      </c>
      <c r="E20" s="144">
        <v>51</v>
      </c>
      <c r="F20" s="144">
        <v>49</v>
      </c>
      <c r="G20" s="146">
        <f>SUM(E20+F20)</f>
        <v>100</v>
      </c>
      <c r="H20" s="147">
        <f>(G20-D20)</f>
        <v>80</v>
      </c>
      <c r="I20" s="148">
        <v>20442</v>
      </c>
      <c r="K20" s="72">
        <f t="shared" si="0"/>
        <v>39</v>
      </c>
    </row>
    <row r="21" spans="1:11">
      <c r="A21" s="142" t="s">
        <v>197</v>
      </c>
      <c r="B21" s="143" t="s">
        <v>91</v>
      </c>
      <c r="C21" s="144">
        <v>15.6</v>
      </c>
      <c r="D21" s="145">
        <v>16</v>
      </c>
      <c r="E21" s="144">
        <v>49</v>
      </c>
      <c r="F21" s="144">
        <v>48</v>
      </c>
      <c r="G21" s="146">
        <f>SUM(E21+F21)</f>
        <v>97</v>
      </c>
      <c r="H21" s="147">
        <f>(G21-D21)</f>
        <v>81</v>
      </c>
      <c r="I21" s="148">
        <v>25038</v>
      </c>
      <c r="K21" s="72">
        <f t="shared" si="0"/>
        <v>40</v>
      </c>
    </row>
    <row r="22" spans="1:11">
      <c r="A22" s="142" t="s">
        <v>203</v>
      </c>
      <c r="B22" s="143" t="s">
        <v>48</v>
      </c>
      <c r="C22" s="144">
        <v>30.2</v>
      </c>
      <c r="D22" s="145">
        <v>32</v>
      </c>
      <c r="E22" s="144">
        <v>62</v>
      </c>
      <c r="F22" s="144">
        <v>52</v>
      </c>
      <c r="G22" s="146">
        <f>SUM(E22+F22)</f>
        <v>114</v>
      </c>
      <c r="H22" s="147">
        <f>(G22-D22)</f>
        <v>82</v>
      </c>
      <c r="I22" s="148">
        <v>25653</v>
      </c>
      <c r="K22" s="72">
        <f t="shared" si="0"/>
        <v>36</v>
      </c>
    </row>
    <row r="23" spans="1:11">
      <c r="A23" s="142" t="s">
        <v>207</v>
      </c>
      <c r="B23" s="143" t="s">
        <v>42</v>
      </c>
      <c r="C23" s="144">
        <v>43.6</v>
      </c>
      <c r="D23" s="145">
        <v>46</v>
      </c>
      <c r="E23" s="144">
        <v>67</v>
      </c>
      <c r="F23" s="144">
        <v>63</v>
      </c>
      <c r="G23" s="146">
        <f>SUM(E23+F23)</f>
        <v>130</v>
      </c>
      <c r="H23" s="147">
        <f>(G23-D23)</f>
        <v>84</v>
      </c>
      <c r="I23" s="148">
        <v>20992</v>
      </c>
      <c r="K23" s="72">
        <f t="shared" si="0"/>
        <v>40</v>
      </c>
    </row>
    <row r="24" spans="1:11">
      <c r="A24" s="142" t="s">
        <v>204</v>
      </c>
      <c r="B24" s="143" t="s">
        <v>54</v>
      </c>
      <c r="C24" s="144">
        <v>33.9</v>
      </c>
      <c r="D24" s="145">
        <v>36</v>
      </c>
      <c r="E24" s="144">
        <v>62</v>
      </c>
      <c r="F24" s="144">
        <v>59</v>
      </c>
      <c r="G24" s="146">
        <f>SUM(E24+F24)</f>
        <v>121</v>
      </c>
      <c r="H24" s="147">
        <f>(G24-D24)</f>
        <v>85</v>
      </c>
      <c r="I24" s="148">
        <v>21897</v>
      </c>
      <c r="K24" s="72">
        <f t="shared" si="0"/>
        <v>41</v>
      </c>
    </row>
    <row r="25" spans="1:11">
      <c r="A25" s="142" t="s">
        <v>205</v>
      </c>
      <c r="B25" s="143" t="s">
        <v>42</v>
      </c>
      <c r="C25" s="144">
        <v>41.9</v>
      </c>
      <c r="D25" s="145">
        <v>44</v>
      </c>
      <c r="E25" s="144">
        <v>69</v>
      </c>
      <c r="F25" s="144">
        <v>63</v>
      </c>
      <c r="G25" s="146">
        <f>SUM(E25+F25)</f>
        <v>132</v>
      </c>
      <c r="H25" s="147">
        <f>(G25-D25)</f>
        <v>88</v>
      </c>
      <c r="I25" s="148">
        <v>20615</v>
      </c>
      <c r="K25" s="72">
        <f t="shared" si="0"/>
        <v>41</v>
      </c>
    </row>
    <row r="26" spans="1:11">
      <c r="A26" s="142" t="s">
        <v>201</v>
      </c>
      <c r="B26" s="143" t="s">
        <v>48</v>
      </c>
      <c r="C26" s="144">
        <v>23.3</v>
      </c>
      <c r="D26" s="145" t="s">
        <v>5</v>
      </c>
      <c r="E26" s="144" t="s">
        <v>243</v>
      </c>
      <c r="F26" s="144" t="s">
        <v>244</v>
      </c>
      <c r="G26" s="149" t="s">
        <v>9</v>
      </c>
      <c r="H26" s="150" t="s">
        <v>9</v>
      </c>
      <c r="I26" s="148">
        <v>20121</v>
      </c>
    </row>
    <row r="27" spans="1:11">
      <c r="A27" s="142" t="s">
        <v>206</v>
      </c>
      <c r="B27" s="143" t="s">
        <v>150</v>
      </c>
      <c r="C27" s="144">
        <v>43.2</v>
      </c>
      <c r="D27" s="145" t="s">
        <v>5</v>
      </c>
      <c r="E27" s="144" t="s">
        <v>243</v>
      </c>
      <c r="F27" s="144" t="s">
        <v>244</v>
      </c>
      <c r="G27" s="149" t="s">
        <v>9</v>
      </c>
      <c r="H27" s="150" t="s">
        <v>9</v>
      </c>
      <c r="I27" s="148">
        <v>25173</v>
      </c>
    </row>
    <row r="28" spans="1:11">
      <c r="A28" s="27"/>
      <c r="B28" s="27"/>
      <c r="C28" s="27"/>
      <c r="D28" s="35"/>
      <c r="E28" s="35"/>
      <c r="F28" s="35"/>
      <c r="G28" s="35"/>
      <c r="H28" s="35"/>
      <c r="K28" s="27"/>
    </row>
    <row r="29" spans="1:11">
      <c r="A29" s="27"/>
      <c r="B29" s="27"/>
      <c r="C29" s="27"/>
      <c r="D29" s="35"/>
      <c r="E29" s="35"/>
      <c r="F29" s="35"/>
      <c r="G29" s="35"/>
      <c r="H29" s="35"/>
      <c r="K29" s="27"/>
    </row>
    <row r="30" spans="1:11">
      <c r="A30" s="27"/>
      <c r="B30" s="27"/>
      <c r="C30" s="27"/>
      <c r="D30" s="35"/>
      <c r="E30" s="35"/>
      <c r="F30" s="35"/>
      <c r="G30" s="35"/>
      <c r="H30" s="35"/>
      <c r="K30" s="27"/>
    </row>
    <row r="31" spans="1:11">
      <c r="A31" s="27"/>
      <c r="B31" s="27"/>
      <c r="C31" s="27"/>
      <c r="D31" s="35"/>
      <c r="E31" s="35"/>
      <c r="F31" s="35"/>
      <c r="G31" s="35"/>
      <c r="H31" s="35"/>
      <c r="K31" s="27"/>
    </row>
    <row r="32" spans="1:11">
      <c r="A32" s="27"/>
      <c r="B32" s="27"/>
      <c r="C32" s="27"/>
      <c r="D32" s="35"/>
      <c r="E32" s="35"/>
      <c r="F32" s="35"/>
      <c r="G32" s="35"/>
      <c r="H32" s="35"/>
      <c r="K32" s="27"/>
    </row>
    <row r="33" spans="1:11">
      <c r="A33" s="27"/>
      <c r="B33" s="27"/>
      <c r="C33" s="27"/>
      <c r="D33" s="35"/>
      <c r="E33" s="35"/>
      <c r="F33" s="35"/>
      <c r="G33" s="35"/>
      <c r="H33" s="35"/>
      <c r="K33" s="27"/>
    </row>
    <row r="34" spans="1:11">
      <c r="A34" s="27"/>
      <c r="B34" s="27"/>
      <c r="C34" s="27"/>
      <c r="D34" s="35"/>
      <c r="E34" s="35"/>
      <c r="F34" s="35"/>
      <c r="G34" s="35"/>
      <c r="H34" s="35"/>
      <c r="K34" s="27"/>
    </row>
    <row r="35" spans="1:11">
      <c r="A35" s="27"/>
      <c r="B35" s="27"/>
      <c r="C35" s="27"/>
      <c r="D35" s="35"/>
      <c r="E35" s="35"/>
      <c r="F35" s="35"/>
      <c r="G35" s="35"/>
      <c r="H35" s="35"/>
      <c r="K35" s="27"/>
    </row>
    <row r="36" spans="1:11">
      <c r="A36" s="27"/>
      <c r="B36" s="27"/>
      <c r="C36" s="27"/>
      <c r="D36" s="35"/>
      <c r="E36" s="35"/>
      <c r="F36" s="35"/>
      <c r="G36" s="35"/>
      <c r="H36" s="35"/>
      <c r="K36" s="27"/>
    </row>
    <row r="37" spans="1:11">
      <c r="A37" s="27"/>
      <c r="B37" s="27"/>
      <c r="C37" s="27"/>
      <c r="D37" s="35"/>
      <c r="E37" s="35"/>
      <c r="F37" s="35"/>
      <c r="G37" s="35"/>
      <c r="H37" s="35"/>
      <c r="K37" s="27"/>
    </row>
    <row r="38" spans="1:11">
      <c r="A38" s="27"/>
      <c r="B38" s="27"/>
      <c r="C38" s="27"/>
      <c r="D38" s="35"/>
      <c r="E38" s="35"/>
      <c r="F38" s="35"/>
      <c r="G38" s="35"/>
      <c r="H38" s="35"/>
      <c r="K38" s="27"/>
    </row>
    <row r="39" spans="1:11">
      <c r="A39" s="27"/>
      <c r="B39" s="27"/>
      <c r="C39" s="27"/>
      <c r="D39" s="35"/>
      <c r="E39" s="35"/>
      <c r="F39" s="35"/>
      <c r="G39" s="35"/>
      <c r="H39" s="35"/>
      <c r="K39" s="27"/>
    </row>
    <row r="40" spans="1:11">
      <c r="A40" s="27"/>
      <c r="B40" s="27"/>
      <c r="C40" s="27"/>
      <c r="D40" s="35"/>
      <c r="E40" s="35"/>
      <c r="F40" s="35"/>
      <c r="G40" s="35"/>
      <c r="H40" s="35"/>
      <c r="K40" s="27"/>
    </row>
    <row r="41" spans="1:11">
      <c r="A41" s="27"/>
      <c r="B41" s="27"/>
      <c r="C41" s="27"/>
      <c r="D41" s="35"/>
      <c r="E41" s="35"/>
      <c r="F41" s="35"/>
      <c r="G41" s="35"/>
      <c r="H41" s="35"/>
      <c r="K41" s="27"/>
    </row>
    <row r="42" spans="1:11">
      <c r="A42" s="27"/>
      <c r="B42" s="27"/>
      <c r="C42" s="27"/>
      <c r="D42" s="35"/>
      <c r="E42" s="35"/>
      <c r="F42" s="35"/>
      <c r="G42" s="35"/>
      <c r="H42" s="35"/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  <row r="45" spans="1:11">
      <c r="A45" s="27"/>
      <c r="B45" s="27"/>
      <c r="C45" s="27"/>
      <c r="D45" s="35"/>
      <c r="E45" s="35"/>
      <c r="F45" s="35"/>
      <c r="G45" s="35"/>
      <c r="H45" s="35"/>
      <c r="K45" s="27"/>
    </row>
    <row r="46" spans="1:11">
      <c r="A46" s="27"/>
      <c r="B46" s="27"/>
      <c r="C46" s="27"/>
      <c r="D46" s="35"/>
      <c r="E46" s="35"/>
      <c r="F46" s="35"/>
      <c r="G46" s="35"/>
      <c r="H46" s="35"/>
      <c r="K46" s="27"/>
    </row>
    <row r="47" spans="1:11">
      <c r="A47" s="27"/>
      <c r="B47" s="27"/>
      <c r="C47" s="27"/>
      <c r="D47" s="35"/>
      <c r="E47" s="35"/>
      <c r="F47" s="35"/>
      <c r="G47" s="35"/>
      <c r="H47" s="35"/>
      <c r="K47" s="27"/>
    </row>
    <row r="48" spans="1:11">
      <c r="A48" s="27"/>
      <c r="B48" s="27"/>
      <c r="C48" s="27"/>
      <c r="D48" s="35"/>
      <c r="E48" s="35"/>
      <c r="F48" s="35"/>
      <c r="G48" s="35"/>
      <c r="H48" s="35"/>
      <c r="K48" s="27"/>
    </row>
    <row r="49" spans="1:11">
      <c r="A49" s="27"/>
      <c r="B49" s="27"/>
      <c r="C49" s="27"/>
      <c r="D49" s="35"/>
      <c r="E49" s="35"/>
      <c r="F49" s="35"/>
      <c r="G49" s="35"/>
      <c r="H49" s="35"/>
      <c r="K49" s="27"/>
    </row>
    <row r="50" spans="1:11">
      <c r="A50" s="27"/>
      <c r="B50" s="27"/>
      <c r="C50" s="27"/>
      <c r="D50" s="35"/>
      <c r="E50" s="35"/>
      <c r="F50" s="35"/>
      <c r="G50" s="35"/>
      <c r="H50" s="35"/>
      <c r="K50" s="27"/>
    </row>
    <row r="51" spans="1:11">
      <c r="A51" s="27"/>
      <c r="B51" s="27"/>
      <c r="C51" s="27"/>
      <c r="D51" s="35"/>
      <c r="E51" s="35"/>
      <c r="F51" s="35"/>
      <c r="G51" s="35"/>
      <c r="H51" s="35"/>
      <c r="K51" s="27"/>
    </row>
    <row r="52" spans="1:11">
      <c r="A52" s="27"/>
      <c r="B52" s="27"/>
      <c r="C52" s="27"/>
      <c r="D52" s="35"/>
      <c r="E52" s="35"/>
      <c r="F52" s="35"/>
      <c r="G52" s="35"/>
      <c r="H52" s="35"/>
      <c r="K52" s="27"/>
    </row>
    <row r="53" spans="1:11">
      <c r="A53" s="27"/>
      <c r="B53" s="27"/>
      <c r="C53" s="27"/>
      <c r="D53" s="35"/>
      <c r="E53" s="35"/>
      <c r="F53" s="35"/>
      <c r="G53" s="35"/>
      <c r="H53" s="35"/>
      <c r="K53" s="27"/>
    </row>
    <row r="54" spans="1:11">
      <c r="A54" s="27"/>
      <c r="B54" s="27"/>
      <c r="C54" s="27"/>
      <c r="D54" s="35"/>
      <c r="E54" s="35"/>
      <c r="F54" s="35"/>
      <c r="G54" s="35"/>
      <c r="H54" s="35"/>
      <c r="K54" s="27"/>
    </row>
    <row r="55" spans="1:11">
      <c r="A55" s="27"/>
      <c r="B55" s="27"/>
      <c r="C55" s="27"/>
      <c r="D55" s="35"/>
      <c r="E55" s="35"/>
      <c r="F55" s="35"/>
      <c r="G55" s="35"/>
      <c r="H55" s="35"/>
      <c r="K55" s="27"/>
    </row>
    <row r="56" spans="1:11">
      <c r="A56" s="27"/>
      <c r="B56" s="27"/>
      <c r="C56" s="27"/>
      <c r="D56" s="35"/>
      <c r="E56" s="35"/>
      <c r="F56" s="35"/>
      <c r="G56" s="35"/>
      <c r="H56" s="35"/>
      <c r="K56" s="27"/>
    </row>
    <row r="57" spans="1:11">
      <c r="A57" s="27"/>
      <c r="B57" s="27"/>
      <c r="C57" s="27"/>
      <c r="D57" s="35"/>
      <c r="E57" s="35"/>
      <c r="F57" s="35"/>
      <c r="G57" s="35"/>
      <c r="H57" s="35"/>
      <c r="K57" s="27"/>
    </row>
    <row r="58" spans="1:11">
      <c r="A58" s="27"/>
      <c r="B58" s="27"/>
      <c r="C58" s="27"/>
      <c r="D58" s="35"/>
      <c r="E58" s="35"/>
      <c r="F58" s="35"/>
      <c r="G58" s="35"/>
      <c r="H58" s="35"/>
      <c r="K58" s="27"/>
    </row>
    <row r="59" spans="1:11">
      <c r="A59" s="27"/>
      <c r="B59" s="27"/>
      <c r="C59" s="27"/>
      <c r="D59" s="35"/>
      <c r="E59" s="35"/>
      <c r="F59" s="35"/>
      <c r="G59" s="35"/>
      <c r="H59" s="35"/>
      <c r="K59" s="27"/>
    </row>
    <row r="60" spans="1:11">
      <c r="A60" s="27"/>
      <c r="B60" s="27"/>
      <c r="C60" s="27"/>
      <c r="D60" s="35"/>
      <c r="E60" s="35"/>
      <c r="F60" s="35"/>
      <c r="G60" s="35"/>
      <c r="H60" s="35"/>
      <c r="K60" s="27"/>
    </row>
    <row r="61" spans="1:11">
      <c r="A61" s="27"/>
      <c r="B61" s="27"/>
      <c r="C61" s="27"/>
      <c r="D61" s="35"/>
      <c r="E61" s="35"/>
      <c r="F61" s="35"/>
      <c r="G61" s="35"/>
      <c r="H61" s="35"/>
      <c r="K61" s="27"/>
    </row>
    <row r="62" spans="1:11">
      <c r="A62" s="27"/>
      <c r="B62" s="27"/>
      <c r="C62" s="27"/>
      <c r="D62" s="35"/>
      <c r="E62" s="35"/>
      <c r="F62" s="35"/>
      <c r="G62" s="35"/>
      <c r="H62" s="35"/>
      <c r="K62" s="27"/>
    </row>
    <row r="63" spans="1:11">
      <c r="A63" s="27"/>
      <c r="B63" s="27"/>
      <c r="C63" s="27"/>
      <c r="D63" s="35"/>
      <c r="E63" s="35"/>
      <c r="F63" s="35"/>
      <c r="G63" s="35"/>
      <c r="H63" s="35"/>
      <c r="K63" s="27"/>
    </row>
    <row r="64" spans="1:11">
      <c r="A64" s="27"/>
      <c r="B64" s="27"/>
      <c r="C64" s="27"/>
      <c r="D64" s="35"/>
      <c r="E64" s="35"/>
      <c r="F64" s="35"/>
      <c r="G64" s="35"/>
      <c r="H64" s="35"/>
      <c r="K64" s="27"/>
    </row>
    <row r="65" spans="1:11">
      <c r="A65" s="27"/>
      <c r="B65" s="27"/>
      <c r="C65" s="27"/>
      <c r="D65" s="35"/>
      <c r="E65" s="35"/>
      <c r="F65" s="35"/>
      <c r="G65" s="35"/>
      <c r="H65" s="35"/>
      <c r="K65" s="27"/>
    </row>
    <row r="66" spans="1:11">
      <c r="A66" s="27"/>
      <c r="B66" s="27"/>
      <c r="C66" s="27"/>
      <c r="D66" s="35"/>
      <c r="E66" s="35"/>
      <c r="F66" s="35"/>
      <c r="G66" s="35"/>
      <c r="H66" s="35"/>
      <c r="K66" s="27"/>
    </row>
    <row r="67" spans="1:11">
      <c r="A67" s="27"/>
      <c r="B67" s="27"/>
      <c r="C67" s="27"/>
      <c r="D67" s="35"/>
      <c r="E67" s="35"/>
      <c r="F67" s="35"/>
      <c r="G67" s="35"/>
      <c r="H67" s="35"/>
      <c r="K67" s="27"/>
    </row>
    <row r="68" spans="1:11">
      <c r="A68" s="27"/>
      <c r="B68" s="27"/>
      <c r="C68" s="27"/>
      <c r="D68" s="35"/>
      <c r="E68" s="35"/>
      <c r="F68" s="35"/>
      <c r="G68" s="35"/>
      <c r="H68" s="35"/>
      <c r="K68" s="27"/>
    </row>
    <row r="69" spans="1:11">
      <c r="A69" s="27"/>
      <c r="B69" s="27"/>
      <c r="C69" s="27"/>
      <c r="D69" s="35"/>
      <c r="E69" s="35"/>
      <c r="F69" s="35"/>
      <c r="G69" s="35"/>
      <c r="H69" s="35"/>
      <c r="K69" s="27"/>
    </row>
    <row r="70" spans="1:11">
      <c r="A70" s="27"/>
      <c r="B70" s="27"/>
      <c r="C70" s="27"/>
      <c r="D70" s="35"/>
      <c r="E70" s="35"/>
      <c r="F70" s="35"/>
      <c r="G70" s="35"/>
      <c r="H70" s="35"/>
      <c r="K70" s="27"/>
    </row>
    <row r="71" spans="1:11">
      <c r="A71" s="27"/>
      <c r="B71" s="27"/>
      <c r="C71" s="27"/>
      <c r="D71" s="35"/>
      <c r="E71" s="35"/>
      <c r="F71" s="35"/>
      <c r="G71" s="35"/>
      <c r="H71" s="35"/>
      <c r="K71" s="27"/>
    </row>
    <row r="72" spans="1:11">
      <c r="A72" s="27"/>
      <c r="B72" s="27"/>
      <c r="C72" s="27"/>
      <c r="D72" s="35"/>
      <c r="E72" s="35"/>
      <c r="F72" s="35"/>
      <c r="G72" s="35"/>
      <c r="H72" s="35"/>
      <c r="K72" s="27"/>
    </row>
    <row r="73" spans="1:11">
      <c r="A73" s="27"/>
      <c r="B73" s="27"/>
      <c r="C73" s="27"/>
      <c r="D73" s="35"/>
      <c r="E73" s="35"/>
      <c r="F73" s="35"/>
      <c r="G73" s="35"/>
      <c r="H73" s="35"/>
      <c r="K73" s="27"/>
    </row>
    <row r="74" spans="1:11">
      <c r="A74" s="27"/>
      <c r="B74" s="27"/>
      <c r="C74" s="27"/>
      <c r="D74" s="35"/>
      <c r="E74" s="35"/>
      <c r="F74" s="35"/>
      <c r="G74" s="35"/>
      <c r="H74" s="35"/>
      <c r="K74" s="27"/>
    </row>
    <row r="75" spans="1:11">
      <c r="A75" s="27"/>
      <c r="B75" s="27"/>
      <c r="C75" s="27"/>
      <c r="D75" s="35"/>
      <c r="E75" s="35"/>
      <c r="F75" s="35"/>
      <c r="G75" s="35"/>
      <c r="H75" s="35"/>
      <c r="K75" s="27"/>
    </row>
    <row r="76" spans="1:11">
      <c r="A76" s="27"/>
      <c r="B76" s="27"/>
      <c r="C76" s="27"/>
      <c r="D76" s="35"/>
      <c r="E76" s="35"/>
      <c r="F76" s="35"/>
      <c r="G76" s="35"/>
      <c r="H76" s="35"/>
      <c r="K76" s="27"/>
    </row>
    <row r="77" spans="1:11">
      <c r="A77" s="27"/>
      <c r="B77" s="27"/>
      <c r="C77" s="27"/>
      <c r="D77" s="35"/>
      <c r="E77" s="35"/>
      <c r="F77" s="35"/>
      <c r="G77" s="35"/>
      <c r="H77" s="35"/>
      <c r="K77" s="27"/>
    </row>
    <row r="78" spans="1:11">
      <c r="A78" s="27"/>
      <c r="B78" s="27"/>
      <c r="C78" s="27"/>
      <c r="D78" s="35"/>
      <c r="E78" s="35"/>
      <c r="F78" s="35"/>
      <c r="G78" s="35"/>
      <c r="H78" s="35"/>
      <c r="K78" s="27"/>
    </row>
    <row r="79" spans="1:11">
      <c r="A79" s="27"/>
      <c r="B79" s="27"/>
      <c r="C79" s="27"/>
      <c r="D79" s="35"/>
      <c r="E79" s="35"/>
      <c r="F79" s="35"/>
      <c r="G79" s="35"/>
      <c r="H79" s="35"/>
      <c r="K79" s="27"/>
    </row>
    <row r="80" spans="1:11">
      <c r="A80" s="27"/>
      <c r="B80" s="27"/>
      <c r="C80" s="27"/>
      <c r="D80" s="35"/>
      <c r="E80" s="35"/>
      <c r="F80" s="35"/>
      <c r="G80" s="35"/>
      <c r="H80" s="35"/>
      <c r="K80" s="27"/>
    </row>
    <row r="81" spans="1:11">
      <c r="A81" s="27"/>
      <c r="B81" s="27"/>
      <c r="C81" s="27"/>
      <c r="D81" s="35"/>
      <c r="E81" s="35"/>
      <c r="F81" s="35"/>
      <c r="G81" s="35"/>
      <c r="H81" s="35"/>
      <c r="K81" s="27"/>
    </row>
    <row r="82" spans="1:11">
      <c r="A82" s="27"/>
      <c r="B82" s="27"/>
      <c r="C82" s="27"/>
      <c r="D82" s="35"/>
      <c r="E82" s="35"/>
      <c r="F82" s="35"/>
      <c r="G82" s="35"/>
      <c r="H82" s="35"/>
      <c r="K82" s="27"/>
    </row>
    <row r="83" spans="1:11">
      <c r="A83" s="27"/>
      <c r="B83" s="27"/>
      <c r="C83" s="27"/>
      <c r="D83" s="35"/>
      <c r="E83" s="35"/>
      <c r="F83" s="35"/>
      <c r="G83" s="35"/>
      <c r="H83" s="35"/>
      <c r="K83" s="27"/>
    </row>
    <row r="84" spans="1:11">
      <c r="A84" s="27"/>
      <c r="B84" s="27"/>
      <c r="C84" s="27"/>
      <c r="D84" s="35"/>
      <c r="E84" s="35"/>
      <c r="F84" s="35"/>
      <c r="G84" s="35"/>
      <c r="H84" s="35"/>
      <c r="K84" s="27"/>
    </row>
    <row r="85" spans="1:11">
      <c r="A85" s="27"/>
      <c r="B85" s="27"/>
      <c r="C85" s="27"/>
      <c r="D85" s="35"/>
      <c r="E85" s="35"/>
      <c r="F85" s="35"/>
      <c r="G85" s="35"/>
      <c r="H85" s="35"/>
      <c r="K85" s="27"/>
    </row>
    <row r="86" spans="1:11">
      <c r="A86" s="27"/>
      <c r="B86" s="27"/>
      <c r="C86" s="27"/>
      <c r="D86" s="35"/>
      <c r="E86" s="35"/>
      <c r="F86" s="35"/>
      <c r="G86" s="35"/>
      <c r="H86" s="35"/>
      <c r="K86" s="27"/>
    </row>
    <row r="87" spans="1:11">
      <c r="A87" s="27"/>
      <c r="B87" s="27"/>
      <c r="C87" s="27"/>
      <c r="D87" s="35"/>
      <c r="E87" s="35"/>
      <c r="F87" s="35"/>
      <c r="G87" s="35"/>
      <c r="H87" s="35"/>
      <c r="K87" s="27"/>
    </row>
    <row r="88" spans="1:11">
      <c r="A88" s="27"/>
      <c r="B88" s="27"/>
      <c r="C88" s="27"/>
      <c r="D88" s="35"/>
      <c r="E88" s="35"/>
      <c r="F88" s="35"/>
      <c r="G88" s="35"/>
      <c r="H88" s="35"/>
      <c r="K88" s="27"/>
    </row>
    <row r="89" spans="1:11">
      <c r="A89" s="27"/>
      <c r="B89" s="27"/>
      <c r="C89" s="27"/>
      <c r="D89" s="35"/>
      <c r="E89" s="35"/>
      <c r="F89" s="35"/>
      <c r="G89" s="35"/>
      <c r="H89" s="35"/>
      <c r="K89" s="27"/>
    </row>
    <row r="90" spans="1:11">
      <c r="A90" s="27"/>
      <c r="B90" s="27"/>
      <c r="C90" s="27"/>
      <c r="D90" s="35"/>
      <c r="E90" s="35"/>
      <c r="F90" s="35"/>
      <c r="G90" s="35"/>
      <c r="H90" s="35"/>
      <c r="K90" s="27"/>
    </row>
    <row r="91" spans="1:11">
      <c r="A91" s="27"/>
      <c r="B91" s="27"/>
      <c r="C91" s="27"/>
      <c r="D91" s="35"/>
      <c r="E91" s="35"/>
      <c r="F91" s="35"/>
      <c r="G91" s="35"/>
      <c r="H91" s="35"/>
      <c r="K91" s="27"/>
    </row>
    <row r="92" spans="1:11">
      <c r="A92" s="27"/>
      <c r="B92" s="27"/>
      <c r="C92" s="27"/>
      <c r="D92" s="35"/>
      <c r="E92" s="35"/>
      <c r="F92" s="35"/>
      <c r="G92" s="35"/>
      <c r="H92" s="35"/>
      <c r="K92" s="27"/>
    </row>
    <row r="93" spans="1:11">
      <c r="A93" s="27"/>
      <c r="B93" s="27"/>
      <c r="C93" s="27"/>
      <c r="D93" s="35"/>
      <c r="E93" s="35"/>
      <c r="F93" s="35"/>
      <c r="G93" s="35"/>
      <c r="H93" s="35"/>
      <c r="K93" s="27"/>
    </row>
    <row r="94" spans="1:11">
      <c r="A94" s="27"/>
      <c r="B94" s="27"/>
      <c r="C94" s="27"/>
      <c r="D94" s="35"/>
      <c r="E94" s="35"/>
      <c r="F94" s="35"/>
      <c r="G94" s="35"/>
      <c r="H94" s="35"/>
      <c r="K94" s="27"/>
    </row>
    <row r="95" spans="1:11">
      <c r="A95" s="27"/>
      <c r="B95" s="27"/>
      <c r="C95" s="27"/>
      <c r="D95" s="35"/>
      <c r="E95" s="35"/>
      <c r="F95" s="35"/>
      <c r="G95" s="35"/>
      <c r="H95" s="35"/>
      <c r="K95" s="27"/>
    </row>
  </sheetData>
  <sortState xmlns:xlrd2="http://schemas.microsoft.com/office/spreadsheetml/2017/richdata2" ref="A13:I27">
    <sortCondition ref="H13:H27"/>
    <sortCondition ref="F13:F27"/>
    <sortCondition ref="E13:E27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206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6" style="1" bestFit="1" customWidth="1"/>
    <col min="12" max="16384" width="11.42578125" style="1"/>
  </cols>
  <sheetData>
    <row r="1" spans="1:20" ht="30.75">
      <c r="A1" s="111" t="s">
        <v>6</v>
      </c>
      <c r="B1" s="111"/>
      <c r="C1" s="111"/>
      <c r="D1" s="111"/>
      <c r="E1" s="111"/>
      <c r="F1" s="111"/>
      <c r="G1" s="111"/>
      <c r="H1" s="111"/>
      <c r="I1" s="1"/>
    </row>
    <row r="2" spans="1:20" ht="30.75">
      <c r="A2" s="111" t="s">
        <v>7</v>
      </c>
      <c r="B2" s="111"/>
      <c r="C2" s="111"/>
      <c r="D2" s="111"/>
      <c r="E2" s="111"/>
      <c r="F2" s="111"/>
      <c r="G2" s="111"/>
      <c r="H2" s="111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12" t="str">
        <f>DAM!A4</f>
        <v>VILLA GESELL</v>
      </c>
      <c r="B4" s="112"/>
      <c r="C4" s="112"/>
      <c r="D4" s="112"/>
      <c r="E4" s="112"/>
      <c r="F4" s="112"/>
      <c r="G4" s="112"/>
      <c r="H4" s="112"/>
      <c r="I4" s="1"/>
    </row>
    <row r="5" spans="1:20" ht="25.5">
      <c r="A5" s="112" t="str">
        <f>DAM!A5</f>
        <v>GOLF CLUB</v>
      </c>
      <c r="B5" s="112"/>
      <c r="C5" s="112"/>
      <c r="D5" s="112"/>
      <c r="E5" s="112"/>
      <c r="F5" s="112"/>
      <c r="G5" s="112"/>
      <c r="H5" s="112"/>
      <c r="I5" s="1"/>
    </row>
    <row r="6" spans="1:20" ht="26.25">
      <c r="A6" s="113" t="str">
        <f>DAM!A6</f>
        <v>2° FECHA DEL RANKING DE MAYORES</v>
      </c>
      <c r="B6" s="113"/>
      <c r="C6" s="113"/>
      <c r="D6" s="113"/>
      <c r="E6" s="113"/>
      <c r="F6" s="113"/>
      <c r="G6" s="113"/>
      <c r="H6" s="113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14" t="s">
        <v>25</v>
      </c>
      <c r="B8" s="114"/>
      <c r="C8" s="114"/>
      <c r="D8" s="114"/>
      <c r="E8" s="114"/>
      <c r="F8" s="114"/>
      <c r="G8" s="114"/>
      <c r="H8" s="114"/>
      <c r="I8" s="1"/>
    </row>
    <row r="9" spans="1:20" ht="19.5">
      <c r="A9" s="115" t="str">
        <f>'CAB Hasta 9,9'!A9:H9</f>
        <v>SABADO 13 Y DOMINGO 14 DE MAYO DE 2023</v>
      </c>
      <c r="B9" s="115"/>
      <c r="C9" s="115"/>
      <c r="D9" s="115"/>
      <c r="E9" s="115"/>
      <c r="F9" s="115"/>
      <c r="G9" s="115"/>
      <c r="H9" s="115"/>
      <c r="I9" s="1"/>
    </row>
    <row r="10" spans="1:20" ht="20.25" thickBot="1">
      <c r="A10" s="116"/>
      <c r="B10" s="116"/>
      <c r="C10" s="116"/>
      <c r="D10" s="116"/>
      <c r="E10" s="116"/>
      <c r="F10" s="116"/>
      <c r="G10" s="116"/>
      <c r="H10" s="116"/>
      <c r="I10" s="1"/>
    </row>
    <row r="11" spans="1:20" ht="20.25" thickBot="1">
      <c r="A11" s="108" t="s">
        <v>32</v>
      </c>
      <c r="B11" s="109"/>
      <c r="C11" s="109"/>
      <c r="D11" s="109"/>
      <c r="E11" s="109"/>
      <c r="F11" s="109"/>
      <c r="G11" s="109"/>
      <c r="H11" s="110"/>
      <c r="I11" s="1"/>
    </row>
    <row r="12" spans="1:20" s="77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I12" s="70" t="s">
        <v>29</v>
      </c>
      <c r="J12" s="60"/>
      <c r="K12" s="80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40" t="s">
        <v>84</v>
      </c>
      <c r="B13" s="53" t="s">
        <v>48</v>
      </c>
      <c r="C13" s="54">
        <v>1.2</v>
      </c>
      <c r="D13" s="55">
        <v>1</v>
      </c>
      <c r="E13" s="54">
        <v>36</v>
      </c>
      <c r="F13" s="54">
        <v>34</v>
      </c>
      <c r="G13" s="106">
        <f t="shared" ref="G13:G44" si="0">SUM(E13+F13)</f>
        <v>70</v>
      </c>
      <c r="H13" s="75">
        <f>(G13-D13)</f>
        <v>69</v>
      </c>
      <c r="I13" s="41">
        <v>25144</v>
      </c>
      <c r="K13" s="79">
        <f t="shared" ref="K13" si="1">DATEDIF(I13,$K$12,"Y")</f>
        <v>55</v>
      </c>
    </row>
    <row r="14" spans="1:20" ht="19.5">
      <c r="A14" s="40" t="s">
        <v>76</v>
      </c>
      <c r="B14" s="53" t="s">
        <v>77</v>
      </c>
      <c r="C14" s="54">
        <v>-1.5</v>
      </c>
      <c r="D14" s="55">
        <v>-2</v>
      </c>
      <c r="E14" s="54">
        <v>35</v>
      </c>
      <c r="F14" s="54">
        <v>35</v>
      </c>
      <c r="G14" s="106">
        <f t="shared" si="0"/>
        <v>70</v>
      </c>
      <c r="H14" s="75">
        <f>(G14-D14)</f>
        <v>72</v>
      </c>
      <c r="I14" s="41">
        <v>33685</v>
      </c>
      <c r="K14" s="79">
        <f t="shared" ref="K14:K77" si="2">DATEDIF(I14,$K$12,"Y")</f>
        <v>31</v>
      </c>
    </row>
    <row r="15" spans="1:20">
      <c r="A15" s="40" t="s">
        <v>100</v>
      </c>
      <c r="B15" s="53" t="s">
        <v>48</v>
      </c>
      <c r="C15" s="54">
        <v>4</v>
      </c>
      <c r="D15" s="55">
        <v>4</v>
      </c>
      <c r="E15" s="54">
        <v>36</v>
      </c>
      <c r="F15" s="54">
        <v>35</v>
      </c>
      <c r="G15" s="34">
        <f t="shared" si="0"/>
        <v>71</v>
      </c>
      <c r="H15" s="75">
        <f t="shared" ref="H15:H18" si="3">(G15-D15)</f>
        <v>67</v>
      </c>
      <c r="I15" s="41">
        <v>31195</v>
      </c>
      <c r="K15" s="79">
        <f t="shared" si="2"/>
        <v>38</v>
      </c>
    </row>
    <row r="16" spans="1:20">
      <c r="A16" s="40" t="s">
        <v>41</v>
      </c>
      <c r="B16" s="53" t="s">
        <v>42</v>
      </c>
      <c r="C16" s="54">
        <v>1.4</v>
      </c>
      <c r="D16" s="55">
        <v>1</v>
      </c>
      <c r="E16" s="54">
        <v>34</v>
      </c>
      <c r="F16" s="54">
        <v>37</v>
      </c>
      <c r="G16" s="34">
        <f t="shared" si="0"/>
        <v>71</v>
      </c>
      <c r="H16" s="75">
        <f t="shared" si="3"/>
        <v>70</v>
      </c>
      <c r="I16" s="41">
        <v>27313</v>
      </c>
      <c r="K16" s="79">
        <f t="shared" si="2"/>
        <v>49</v>
      </c>
    </row>
    <row r="17" spans="1:11">
      <c r="A17" s="40" t="s">
        <v>102</v>
      </c>
      <c r="B17" s="53" t="s">
        <v>48</v>
      </c>
      <c r="C17" s="54">
        <v>4.0999999999999996</v>
      </c>
      <c r="D17" s="55">
        <v>4</v>
      </c>
      <c r="E17" s="54">
        <v>36</v>
      </c>
      <c r="F17" s="54">
        <v>36</v>
      </c>
      <c r="G17" s="34">
        <f t="shared" si="0"/>
        <v>72</v>
      </c>
      <c r="H17" s="75">
        <f t="shared" si="3"/>
        <v>68</v>
      </c>
      <c r="I17" s="41">
        <v>29151</v>
      </c>
      <c r="K17" s="79">
        <f t="shared" si="2"/>
        <v>44</v>
      </c>
    </row>
    <row r="18" spans="1:11">
      <c r="A18" s="40" t="s">
        <v>78</v>
      </c>
      <c r="B18" s="53" t="s">
        <v>42</v>
      </c>
      <c r="C18" s="54">
        <v>-0.6</v>
      </c>
      <c r="D18" s="55">
        <v>-1</v>
      </c>
      <c r="E18" s="54">
        <v>35</v>
      </c>
      <c r="F18" s="54">
        <v>38</v>
      </c>
      <c r="G18" s="34">
        <f t="shared" si="0"/>
        <v>73</v>
      </c>
      <c r="H18" s="75">
        <f t="shared" si="3"/>
        <v>74</v>
      </c>
      <c r="I18" s="41">
        <v>26822</v>
      </c>
      <c r="K18" s="79">
        <f t="shared" si="2"/>
        <v>50</v>
      </c>
    </row>
    <row r="19" spans="1:11">
      <c r="A19" s="40" t="s">
        <v>88</v>
      </c>
      <c r="B19" s="53" t="s">
        <v>77</v>
      </c>
      <c r="C19" s="54">
        <v>2.2000000000000002</v>
      </c>
      <c r="D19" s="55">
        <v>2</v>
      </c>
      <c r="E19" s="54">
        <v>39</v>
      </c>
      <c r="F19" s="54">
        <v>35</v>
      </c>
      <c r="G19" s="34">
        <f t="shared" si="0"/>
        <v>74</v>
      </c>
      <c r="H19" s="75">
        <f t="shared" ref="H19:H50" si="4">(G19-D19)</f>
        <v>72</v>
      </c>
      <c r="I19" s="41">
        <v>22466</v>
      </c>
      <c r="K19" s="79">
        <f t="shared" si="2"/>
        <v>62</v>
      </c>
    </row>
    <row r="20" spans="1:11">
      <c r="A20" s="40" t="s">
        <v>44</v>
      </c>
      <c r="B20" s="53" t="s">
        <v>45</v>
      </c>
      <c r="C20" s="54">
        <v>1.2</v>
      </c>
      <c r="D20" s="55">
        <v>1</v>
      </c>
      <c r="E20" s="54">
        <v>39</v>
      </c>
      <c r="F20" s="54">
        <v>35</v>
      </c>
      <c r="G20" s="34">
        <f t="shared" si="0"/>
        <v>74</v>
      </c>
      <c r="H20" s="75">
        <f t="shared" si="4"/>
        <v>73</v>
      </c>
      <c r="I20" s="41">
        <v>34117</v>
      </c>
      <c r="K20" s="79">
        <f t="shared" si="2"/>
        <v>30</v>
      </c>
    </row>
    <row r="21" spans="1:11">
      <c r="A21" s="40" t="s">
        <v>107</v>
      </c>
      <c r="B21" s="53" t="s">
        <v>48</v>
      </c>
      <c r="C21" s="54">
        <v>4.7</v>
      </c>
      <c r="D21" s="55">
        <v>5</v>
      </c>
      <c r="E21" s="54">
        <v>37</v>
      </c>
      <c r="F21" s="54">
        <v>37</v>
      </c>
      <c r="G21" s="34">
        <f t="shared" si="0"/>
        <v>74</v>
      </c>
      <c r="H21" s="75">
        <f t="shared" si="4"/>
        <v>69</v>
      </c>
      <c r="I21" s="41">
        <v>29994</v>
      </c>
      <c r="K21" s="79">
        <f t="shared" si="2"/>
        <v>41</v>
      </c>
    </row>
    <row r="22" spans="1:11">
      <c r="A22" s="40" t="s">
        <v>101</v>
      </c>
      <c r="B22" s="53" t="s">
        <v>38</v>
      </c>
      <c r="C22" s="54">
        <v>4</v>
      </c>
      <c r="D22" s="55">
        <v>4</v>
      </c>
      <c r="E22" s="54">
        <v>37</v>
      </c>
      <c r="F22" s="54">
        <v>37</v>
      </c>
      <c r="G22" s="34">
        <f t="shared" si="0"/>
        <v>74</v>
      </c>
      <c r="H22" s="75">
        <f t="shared" si="4"/>
        <v>70</v>
      </c>
      <c r="I22" s="41">
        <v>31450</v>
      </c>
      <c r="K22" s="79">
        <f t="shared" si="2"/>
        <v>37</v>
      </c>
    </row>
    <row r="23" spans="1:11">
      <c r="A23" s="40" t="s">
        <v>34</v>
      </c>
      <c r="B23" s="53" t="s">
        <v>35</v>
      </c>
      <c r="C23" s="54">
        <v>-0.9</v>
      </c>
      <c r="D23" s="55">
        <v>-2</v>
      </c>
      <c r="E23" s="54">
        <v>37</v>
      </c>
      <c r="F23" s="54">
        <v>37</v>
      </c>
      <c r="G23" s="34">
        <f t="shared" si="0"/>
        <v>74</v>
      </c>
      <c r="H23" s="75">
        <f t="shared" si="4"/>
        <v>76</v>
      </c>
      <c r="I23" s="41">
        <v>35076</v>
      </c>
      <c r="K23" s="79">
        <f t="shared" si="2"/>
        <v>27</v>
      </c>
    </row>
    <row r="24" spans="1:11">
      <c r="A24" s="40" t="s">
        <v>89</v>
      </c>
      <c r="B24" s="53" t="s">
        <v>77</v>
      </c>
      <c r="C24" s="54">
        <v>2.2000000000000002</v>
      </c>
      <c r="D24" s="55">
        <v>2</v>
      </c>
      <c r="E24" s="54">
        <v>39</v>
      </c>
      <c r="F24" s="54">
        <v>36</v>
      </c>
      <c r="G24" s="34">
        <f t="shared" si="0"/>
        <v>75</v>
      </c>
      <c r="H24" s="75">
        <f t="shared" si="4"/>
        <v>73</v>
      </c>
      <c r="I24" s="41">
        <v>31709</v>
      </c>
      <c r="K24" s="79">
        <f t="shared" si="2"/>
        <v>37</v>
      </c>
    </row>
    <row r="25" spans="1:11">
      <c r="A25" s="40" t="s">
        <v>82</v>
      </c>
      <c r="B25" s="53" t="s">
        <v>62</v>
      </c>
      <c r="C25" s="54">
        <v>1</v>
      </c>
      <c r="D25" s="55">
        <v>1</v>
      </c>
      <c r="E25" s="54">
        <v>39</v>
      </c>
      <c r="F25" s="54">
        <v>36</v>
      </c>
      <c r="G25" s="34">
        <f t="shared" si="0"/>
        <v>75</v>
      </c>
      <c r="H25" s="75">
        <f t="shared" si="4"/>
        <v>74</v>
      </c>
      <c r="I25" s="41">
        <v>28487</v>
      </c>
      <c r="K25" s="79">
        <f t="shared" si="2"/>
        <v>46</v>
      </c>
    </row>
    <row r="26" spans="1:11">
      <c r="A26" s="40" t="s">
        <v>36</v>
      </c>
      <c r="B26" s="53" t="s">
        <v>37</v>
      </c>
      <c r="C26" s="54">
        <v>-1.2</v>
      </c>
      <c r="D26" s="55">
        <v>-2</v>
      </c>
      <c r="E26" s="54">
        <v>39</v>
      </c>
      <c r="F26" s="54">
        <v>36</v>
      </c>
      <c r="G26" s="34">
        <f t="shared" si="0"/>
        <v>75</v>
      </c>
      <c r="H26" s="75">
        <f t="shared" si="4"/>
        <v>77</v>
      </c>
      <c r="I26" s="41">
        <v>30469</v>
      </c>
      <c r="K26" s="79">
        <f t="shared" si="2"/>
        <v>40</v>
      </c>
    </row>
    <row r="27" spans="1:11">
      <c r="A27" s="40" t="s">
        <v>43</v>
      </c>
      <c r="B27" s="53" t="s">
        <v>40</v>
      </c>
      <c r="C27" s="54">
        <v>-1.4</v>
      </c>
      <c r="D27" s="55">
        <v>-2</v>
      </c>
      <c r="E27" s="54">
        <v>38</v>
      </c>
      <c r="F27" s="54">
        <v>37</v>
      </c>
      <c r="G27" s="34">
        <f t="shared" si="0"/>
        <v>75</v>
      </c>
      <c r="H27" s="75">
        <f t="shared" si="4"/>
        <v>77</v>
      </c>
      <c r="I27" s="41">
        <v>32333</v>
      </c>
      <c r="K27" s="79">
        <f t="shared" si="2"/>
        <v>35</v>
      </c>
    </row>
    <row r="28" spans="1:11">
      <c r="A28" s="40" t="s">
        <v>80</v>
      </c>
      <c r="B28" s="53" t="s">
        <v>37</v>
      </c>
      <c r="C28" s="54">
        <v>0.4</v>
      </c>
      <c r="D28" s="55">
        <v>0</v>
      </c>
      <c r="E28" s="54">
        <v>37</v>
      </c>
      <c r="F28" s="54">
        <v>38</v>
      </c>
      <c r="G28" s="34">
        <f t="shared" si="0"/>
        <v>75</v>
      </c>
      <c r="H28" s="75">
        <f t="shared" si="4"/>
        <v>75</v>
      </c>
      <c r="I28" s="41">
        <v>33570</v>
      </c>
      <c r="K28" s="79">
        <f t="shared" si="2"/>
        <v>32</v>
      </c>
    </row>
    <row r="29" spans="1:11">
      <c r="A29" s="40" t="s">
        <v>105</v>
      </c>
      <c r="B29" s="53" t="s">
        <v>62</v>
      </c>
      <c r="C29" s="54">
        <v>4.5</v>
      </c>
      <c r="D29" s="55">
        <v>5</v>
      </c>
      <c r="E29" s="54">
        <v>39</v>
      </c>
      <c r="F29" s="54">
        <v>37</v>
      </c>
      <c r="G29" s="34">
        <f t="shared" si="0"/>
        <v>76</v>
      </c>
      <c r="H29" s="75">
        <f t="shared" si="4"/>
        <v>71</v>
      </c>
      <c r="I29" s="41">
        <v>32745</v>
      </c>
      <c r="K29" s="79">
        <f t="shared" si="2"/>
        <v>34</v>
      </c>
    </row>
    <row r="30" spans="1:11">
      <c r="A30" s="40" t="s">
        <v>49</v>
      </c>
      <c r="B30" s="53" t="s">
        <v>48</v>
      </c>
      <c r="C30" s="54">
        <v>3.5</v>
      </c>
      <c r="D30" s="55">
        <v>3</v>
      </c>
      <c r="E30" s="54">
        <v>39</v>
      </c>
      <c r="F30" s="54">
        <v>37</v>
      </c>
      <c r="G30" s="34">
        <f t="shared" si="0"/>
        <v>76</v>
      </c>
      <c r="H30" s="75">
        <f t="shared" si="4"/>
        <v>73</v>
      </c>
      <c r="I30" s="41">
        <v>29031</v>
      </c>
      <c r="K30" s="79">
        <f t="shared" si="2"/>
        <v>44</v>
      </c>
    </row>
    <row r="31" spans="1:11">
      <c r="A31" s="40" t="s">
        <v>53</v>
      </c>
      <c r="B31" s="53" t="s">
        <v>38</v>
      </c>
      <c r="C31" s="54">
        <v>5.2</v>
      </c>
      <c r="D31" s="55">
        <v>5</v>
      </c>
      <c r="E31" s="54">
        <v>38</v>
      </c>
      <c r="F31" s="54">
        <v>38</v>
      </c>
      <c r="G31" s="34">
        <f t="shared" si="0"/>
        <v>76</v>
      </c>
      <c r="H31" s="75">
        <f t="shared" si="4"/>
        <v>71</v>
      </c>
      <c r="I31" s="41">
        <v>31220</v>
      </c>
      <c r="K31" s="79">
        <f t="shared" si="2"/>
        <v>38</v>
      </c>
    </row>
    <row r="32" spans="1:11">
      <c r="A32" s="40" t="s">
        <v>47</v>
      </c>
      <c r="B32" s="53" t="s">
        <v>48</v>
      </c>
      <c r="C32" s="54">
        <v>5</v>
      </c>
      <c r="D32" s="55">
        <v>5</v>
      </c>
      <c r="E32" s="54">
        <v>37</v>
      </c>
      <c r="F32" s="54">
        <v>39</v>
      </c>
      <c r="G32" s="34">
        <f t="shared" si="0"/>
        <v>76</v>
      </c>
      <c r="H32" s="75">
        <f t="shared" si="4"/>
        <v>71</v>
      </c>
      <c r="I32" s="41">
        <v>28522</v>
      </c>
      <c r="K32" s="79">
        <f t="shared" si="2"/>
        <v>45</v>
      </c>
    </row>
    <row r="33" spans="1:11">
      <c r="A33" s="40" t="s">
        <v>46</v>
      </c>
      <c r="B33" s="53" t="s">
        <v>40</v>
      </c>
      <c r="C33" s="54">
        <v>3.2</v>
      </c>
      <c r="D33" s="55">
        <v>3</v>
      </c>
      <c r="E33" s="54">
        <v>40</v>
      </c>
      <c r="F33" s="54">
        <v>37</v>
      </c>
      <c r="G33" s="34">
        <f t="shared" si="0"/>
        <v>77</v>
      </c>
      <c r="H33" s="75">
        <f t="shared" si="4"/>
        <v>74</v>
      </c>
      <c r="I33" s="41">
        <v>25621</v>
      </c>
      <c r="K33" s="79">
        <f t="shared" si="2"/>
        <v>53</v>
      </c>
    </row>
    <row r="34" spans="1:11">
      <c r="A34" s="40" t="s">
        <v>90</v>
      </c>
      <c r="B34" s="53" t="s">
        <v>91</v>
      </c>
      <c r="C34" s="54">
        <v>2</v>
      </c>
      <c r="D34" s="55">
        <v>2</v>
      </c>
      <c r="E34" s="54">
        <v>40</v>
      </c>
      <c r="F34" s="54">
        <v>37</v>
      </c>
      <c r="G34" s="34">
        <f t="shared" si="0"/>
        <v>77</v>
      </c>
      <c r="H34" s="75">
        <f t="shared" si="4"/>
        <v>75</v>
      </c>
      <c r="I34" s="41">
        <v>28682</v>
      </c>
      <c r="K34" s="79">
        <f t="shared" si="2"/>
        <v>45</v>
      </c>
    </row>
    <row r="35" spans="1:11">
      <c r="A35" s="40" t="s">
        <v>86</v>
      </c>
      <c r="B35" s="53" t="s">
        <v>77</v>
      </c>
      <c r="C35" s="54">
        <v>2.8</v>
      </c>
      <c r="D35" s="55">
        <v>3</v>
      </c>
      <c r="E35" s="54">
        <v>39</v>
      </c>
      <c r="F35" s="54">
        <v>38</v>
      </c>
      <c r="G35" s="34">
        <f t="shared" si="0"/>
        <v>77</v>
      </c>
      <c r="H35" s="75">
        <f t="shared" si="4"/>
        <v>74</v>
      </c>
      <c r="I35" s="41">
        <v>26279</v>
      </c>
      <c r="K35" s="79">
        <f t="shared" si="2"/>
        <v>52</v>
      </c>
    </row>
    <row r="36" spans="1:11">
      <c r="A36" s="40" t="s">
        <v>96</v>
      </c>
      <c r="B36" s="53" t="s">
        <v>42</v>
      </c>
      <c r="C36" s="54">
        <v>3.3</v>
      </c>
      <c r="D36" s="55">
        <v>3</v>
      </c>
      <c r="E36" s="54">
        <v>38</v>
      </c>
      <c r="F36" s="54">
        <v>39</v>
      </c>
      <c r="G36" s="34">
        <f t="shared" si="0"/>
        <v>77</v>
      </c>
      <c r="H36" s="75">
        <f t="shared" si="4"/>
        <v>74</v>
      </c>
      <c r="I36" s="41">
        <v>25939</v>
      </c>
      <c r="K36" s="79">
        <f t="shared" si="2"/>
        <v>52</v>
      </c>
    </row>
    <row r="37" spans="1:11">
      <c r="A37" s="40" t="s">
        <v>97</v>
      </c>
      <c r="B37" s="53" t="s">
        <v>62</v>
      </c>
      <c r="C37" s="54">
        <v>3.2</v>
      </c>
      <c r="D37" s="55">
        <v>3</v>
      </c>
      <c r="E37" s="54">
        <v>42</v>
      </c>
      <c r="F37" s="54">
        <v>36</v>
      </c>
      <c r="G37" s="34">
        <f t="shared" si="0"/>
        <v>78</v>
      </c>
      <c r="H37" s="75">
        <f t="shared" si="4"/>
        <v>75</v>
      </c>
      <c r="I37" s="41">
        <v>35717</v>
      </c>
      <c r="K37" s="79">
        <f t="shared" si="2"/>
        <v>26</v>
      </c>
    </row>
    <row r="38" spans="1:11">
      <c r="A38" s="40" t="s">
        <v>85</v>
      </c>
      <c r="B38" s="53" t="s">
        <v>77</v>
      </c>
      <c r="C38" s="54">
        <v>2</v>
      </c>
      <c r="D38" s="55">
        <v>2</v>
      </c>
      <c r="E38" s="54">
        <v>42</v>
      </c>
      <c r="F38" s="54">
        <v>36</v>
      </c>
      <c r="G38" s="34">
        <f t="shared" si="0"/>
        <v>78</v>
      </c>
      <c r="H38" s="75">
        <f t="shared" si="4"/>
        <v>76</v>
      </c>
      <c r="I38" s="41">
        <v>28168</v>
      </c>
      <c r="K38" s="79">
        <f t="shared" si="2"/>
        <v>46</v>
      </c>
    </row>
    <row r="39" spans="1:11">
      <c r="A39" s="40" t="s">
        <v>122</v>
      </c>
      <c r="B39" s="53" t="s">
        <v>62</v>
      </c>
      <c r="C39" s="54">
        <v>7.8</v>
      </c>
      <c r="D39" s="55">
        <v>8</v>
      </c>
      <c r="E39" s="54">
        <v>38</v>
      </c>
      <c r="F39" s="54">
        <v>40</v>
      </c>
      <c r="G39" s="34">
        <f t="shared" si="0"/>
        <v>78</v>
      </c>
      <c r="H39" s="75">
        <f t="shared" si="4"/>
        <v>70</v>
      </c>
      <c r="I39" s="41">
        <v>31329</v>
      </c>
      <c r="K39" s="79">
        <f t="shared" si="2"/>
        <v>38</v>
      </c>
    </row>
    <row r="40" spans="1:11">
      <c r="A40" s="40" t="s">
        <v>87</v>
      </c>
      <c r="B40" s="53" t="s">
        <v>62</v>
      </c>
      <c r="C40" s="54">
        <v>2.1</v>
      </c>
      <c r="D40" s="55">
        <v>2</v>
      </c>
      <c r="E40" s="54">
        <v>38</v>
      </c>
      <c r="F40" s="54">
        <v>40</v>
      </c>
      <c r="G40" s="34">
        <f t="shared" si="0"/>
        <v>78</v>
      </c>
      <c r="H40" s="75">
        <f t="shared" si="4"/>
        <v>76</v>
      </c>
      <c r="I40" s="41">
        <v>27857</v>
      </c>
      <c r="K40" s="79">
        <f t="shared" si="2"/>
        <v>47</v>
      </c>
    </row>
    <row r="41" spans="1:11">
      <c r="A41" s="40" t="s">
        <v>103</v>
      </c>
      <c r="B41" s="53" t="s">
        <v>62</v>
      </c>
      <c r="C41" s="54">
        <v>4.4000000000000004</v>
      </c>
      <c r="D41" s="55">
        <v>4</v>
      </c>
      <c r="E41" s="54">
        <v>42</v>
      </c>
      <c r="F41" s="54">
        <v>37</v>
      </c>
      <c r="G41" s="34">
        <f t="shared" si="0"/>
        <v>79</v>
      </c>
      <c r="H41" s="75">
        <f t="shared" si="4"/>
        <v>75</v>
      </c>
      <c r="I41" s="41">
        <v>33380</v>
      </c>
      <c r="K41" s="79">
        <f t="shared" si="2"/>
        <v>32</v>
      </c>
    </row>
    <row r="42" spans="1:11">
      <c r="A42" s="40" t="s">
        <v>93</v>
      </c>
      <c r="B42" s="53" t="s">
        <v>42</v>
      </c>
      <c r="C42" s="54">
        <v>3.5</v>
      </c>
      <c r="D42" s="55">
        <v>3</v>
      </c>
      <c r="E42" s="54">
        <v>42</v>
      </c>
      <c r="F42" s="54">
        <v>37</v>
      </c>
      <c r="G42" s="34">
        <f t="shared" si="0"/>
        <v>79</v>
      </c>
      <c r="H42" s="75">
        <f t="shared" si="4"/>
        <v>76</v>
      </c>
      <c r="I42" s="41">
        <v>28240</v>
      </c>
      <c r="K42" s="79">
        <f t="shared" si="2"/>
        <v>46</v>
      </c>
    </row>
    <row r="43" spans="1:11">
      <c r="A43" s="40" t="s">
        <v>81</v>
      </c>
      <c r="B43" s="53" t="s">
        <v>37</v>
      </c>
      <c r="C43" s="54">
        <v>0.3</v>
      </c>
      <c r="D43" s="55">
        <v>0</v>
      </c>
      <c r="E43" s="54">
        <v>41</v>
      </c>
      <c r="F43" s="54">
        <v>38</v>
      </c>
      <c r="G43" s="34">
        <f t="shared" si="0"/>
        <v>79</v>
      </c>
      <c r="H43" s="75">
        <f t="shared" si="4"/>
        <v>79</v>
      </c>
      <c r="I43" s="41">
        <v>35229</v>
      </c>
      <c r="K43" s="79">
        <f t="shared" si="2"/>
        <v>27</v>
      </c>
    </row>
    <row r="44" spans="1:11">
      <c r="A44" s="40" t="s">
        <v>95</v>
      </c>
      <c r="B44" s="53" t="s">
        <v>62</v>
      </c>
      <c r="C44" s="54">
        <v>3.2</v>
      </c>
      <c r="D44" s="55">
        <v>3</v>
      </c>
      <c r="E44" s="54">
        <v>40</v>
      </c>
      <c r="F44" s="54">
        <v>39</v>
      </c>
      <c r="G44" s="34">
        <f t="shared" si="0"/>
        <v>79</v>
      </c>
      <c r="H44" s="75">
        <f t="shared" si="4"/>
        <v>76</v>
      </c>
      <c r="I44" s="41">
        <v>32282</v>
      </c>
      <c r="K44" s="79">
        <f t="shared" si="2"/>
        <v>35</v>
      </c>
    </row>
    <row r="45" spans="1:11">
      <c r="A45" s="40" t="s">
        <v>39</v>
      </c>
      <c r="B45" s="53" t="s">
        <v>40</v>
      </c>
      <c r="C45" s="54">
        <v>-0.7</v>
      </c>
      <c r="D45" s="55">
        <v>-1</v>
      </c>
      <c r="E45" s="54">
        <v>40</v>
      </c>
      <c r="F45" s="54">
        <v>39</v>
      </c>
      <c r="G45" s="34">
        <f t="shared" ref="G45:G76" si="5">SUM(E45+F45)</f>
        <v>79</v>
      </c>
      <c r="H45" s="75">
        <f t="shared" si="4"/>
        <v>80</v>
      </c>
      <c r="I45" s="41">
        <v>29431</v>
      </c>
      <c r="K45" s="79">
        <f t="shared" si="2"/>
        <v>43</v>
      </c>
    </row>
    <row r="46" spans="1:11">
      <c r="A46" s="40" t="s">
        <v>79</v>
      </c>
      <c r="B46" s="53" t="s">
        <v>62</v>
      </c>
      <c r="C46" s="54">
        <v>-0.3</v>
      </c>
      <c r="D46" s="55">
        <v>-1</v>
      </c>
      <c r="E46" s="54">
        <v>43</v>
      </c>
      <c r="F46" s="54">
        <v>37</v>
      </c>
      <c r="G46" s="34">
        <f t="shared" si="5"/>
        <v>80</v>
      </c>
      <c r="H46" s="75">
        <f t="shared" si="4"/>
        <v>81</v>
      </c>
      <c r="I46" s="41">
        <v>30234</v>
      </c>
      <c r="K46" s="79">
        <f t="shared" si="2"/>
        <v>41</v>
      </c>
    </row>
    <row r="47" spans="1:11">
      <c r="A47" s="40" t="s">
        <v>113</v>
      </c>
      <c r="B47" s="53" t="s">
        <v>42</v>
      </c>
      <c r="C47" s="54">
        <v>5.8</v>
      </c>
      <c r="D47" s="55">
        <v>6</v>
      </c>
      <c r="E47" s="54">
        <v>42</v>
      </c>
      <c r="F47" s="54">
        <v>38</v>
      </c>
      <c r="G47" s="34">
        <f t="shared" si="5"/>
        <v>80</v>
      </c>
      <c r="H47" s="75">
        <f t="shared" si="4"/>
        <v>74</v>
      </c>
      <c r="I47" s="41">
        <v>26007</v>
      </c>
      <c r="K47" s="79">
        <f t="shared" si="2"/>
        <v>52</v>
      </c>
    </row>
    <row r="48" spans="1:11">
      <c r="A48" s="40" t="s">
        <v>114</v>
      </c>
      <c r="B48" s="53" t="s">
        <v>48</v>
      </c>
      <c r="C48" s="54">
        <v>5.9</v>
      </c>
      <c r="D48" s="55">
        <v>6</v>
      </c>
      <c r="E48" s="54">
        <v>41</v>
      </c>
      <c r="F48" s="54">
        <v>39</v>
      </c>
      <c r="G48" s="34">
        <f t="shared" si="5"/>
        <v>80</v>
      </c>
      <c r="H48" s="75">
        <f t="shared" si="4"/>
        <v>74</v>
      </c>
      <c r="I48" s="41">
        <v>28013</v>
      </c>
      <c r="K48" s="79">
        <f t="shared" si="2"/>
        <v>47</v>
      </c>
    </row>
    <row r="49" spans="1:11">
      <c r="A49" s="40" t="s">
        <v>242</v>
      </c>
      <c r="B49" s="53" t="s">
        <v>48</v>
      </c>
      <c r="C49" s="54">
        <v>2</v>
      </c>
      <c r="D49" s="55">
        <v>2</v>
      </c>
      <c r="E49" s="54">
        <v>40</v>
      </c>
      <c r="F49" s="54">
        <v>40</v>
      </c>
      <c r="G49" s="34">
        <f t="shared" si="5"/>
        <v>80</v>
      </c>
      <c r="H49" s="75">
        <f t="shared" si="4"/>
        <v>78</v>
      </c>
      <c r="I49" s="41">
        <v>34841</v>
      </c>
      <c r="K49" s="79">
        <f t="shared" si="2"/>
        <v>28</v>
      </c>
    </row>
    <row r="50" spans="1:11">
      <c r="A50" s="40" t="s">
        <v>75</v>
      </c>
      <c r="B50" s="53" t="s">
        <v>62</v>
      </c>
      <c r="C50" s="54">
        <v>-2.2000000000000002</v>
      </c>
      <c r="D50" s="55">
        <v>-3</v>
      </c>
      <c r="E50" s="54">
        <v>40</v>
      </c>
      <c r="F50" s="54">
        <v>40</v>
      </c>
      <c r="G50" s="34">
        <f t="shared" si="5"/>
        <v>80</v>
      </c>
      <c r="H50" s="75">
        <f t="shared" si="4"/>
        <v>83</v>
      </c>
      <c r="I50" s="41">
        <v>26222</v>
      </c>
      <c r="K50" s="79">
        <f t="shared" si="2"/>
        <v>52</v>
      </c>
    </row>
    <row r="51" spans="1:11">
      <c r="A51" s="40" t="s">
        <v>98</v>
      </c>
      <c r="B51" s="53" t="s">
        <v>62</v>
      </c>
      <c r="C51" s="54">
        <v>3.7</v>
      </c>
      <c r="D51" s="55">
        <v>4</v>
      </c>
      <c r="E51" s="54">
        <v>42</v>
      </c>
      <c r="F51" s="54">
        <v>39</v>
      </c>
      <c r="G51" s="34">
        <f t="shared" si="5"/>
        <v>81</v>
      </c>
      <c r="H51" s="75">
        <f t="shared" ref="H51:H82" si="6">(G51-D51)</f>
        <v>77</v>
      </c>
      <c r="I51" s="41">
        <v>32717</v>
      </c>
      <c r="K51" s="79">
        <f t="shared" si="2"/>
        <v>34</v>
      </c>
    </row>
    <row r="52" spans="1:11">
      <c r="A52" s="40" t="s">
        <v>108</v>
      </c>
      <c r="B52" s="53" t="s">
        <v>77</v>
      </c>
      <c r="C52" s="54">
        <v>4.8</v>
      </c>
      <c r="D52" s="55">
        <v>5</v>
      </c>
      <c r="E52" s="54">
        <v>41</v>
      </c>
      <c r="F52" s="54">
        <v>40</v>
      </c>
      <c r="G52" s="34">
        <f t="shared" si="5"/>
        <v>81</v>
      </c>
      <c r="H52" s="75">
        <f t="shared" si="6"/>
        <v>76</v>
      </c>
      <c r="I52" s="41">
        <v>27435</v>
      </c>
      <c r="K52" s="79">
        <f t="shared" si="2"/>
        <v>48</v>
      </c>
    </row>
    <row r="53" spans="1:11">
      <c r="A53" s="40" t="s">
        <v>104</v>
      </c>
      <c r="B53" s="53" t="s">
        <v>48</v>
      </c>
      <c r="C53" s="54">
        <v>4.4000000000000004</v>
      </c>
      <c r="D53" s="55">
        <v>4</v>
      </c>
      <c r="E53" s="54">
        <v>41</v>
      </c>
      <c r="F53" s="54">
        <v>40</v>
      </c>
      <c r="G53" s="34">
        <f t="shared" si="5"/>
        <v>81</v>
      </c>
      <c r="H53" s="75">
        <f t="shared" si="6"/>
        <v>77</v>
      </c>
      <c r="I53" s="41">
        <v>23184</v>
      </c>
      <c r="K53" s="79">
        <f t="shared" si="2"/>
        <v>60</v>
      </c>
    </row>
    <row r="54" spans="1:11">
      <c r="A54" s="40" t="s">
        <v>110</v>
      </c>
      <c r="B54" s="53" t="s">
        <v>62</v>
      </c>
      <c r="C54" s="54">
        <v>5.4</v>
      </c>
      <c r="D54" s="55">
        <v>6</v>
      </c>
      <c r="E54" s="54">
        <v>40</v>
      </c>
      <c r="F54" s="54">
        <v>41</v>
      </c>
      <c r="G54" s="34">
        <f t="shared" si="5"/>
        <v>81</v>
      </c>
      <c r="H54" s="75">
        <f t="shared" si="6"/>
        <v>75</v>
      </c>
      <c r="I54" s="41">
        <v>35006</v>
      </c>
      <c r="K54" s="79">
        <f t="shared" si="2"/>
        <v>28</v>
      </c>
    </row>
    <row r="55" spans="1:11">
      <c r="A55" s="40" t="s">
        <v>109</v>
      </c>
      <c r="B55" s="53" t="s">
        <v>48</v>
      </c>
      <c r="C55" s="54">
        <v>5.0999999999999996</v>
      </c>
      <c r="D55" s="55">
        <v>5</v>
      </c>
      <c r="E55" s="54">
        <v>44</v>
      </c>
      <c r="F55" s="54">
        <v>38</v>
      </c>
      <c r="G55" s="34">
        <f t="shared" si="5"/>
        <v>82</v>
      </c>
      <c r="H55" s="75">
        <f t="shared" si="6"/>
        <v>77</v>
      </c>
      <c r="I55" s="41">
        <v>20973</v>
      </c>
      <c r="K55" s="79">
        <f t="shared" si="2"/>
        <v>66</v>
      </c>
    </row>
    <row r="56" spans="1:11">
      <c r="A56" s="40" t="s">
        <v>112</v>
      </c>
      <c r="B56" s="53" t="s">
        <v>48</v>
      </c>
      <c r="C56" s="54">
        <v>4.7</v>
      </c>
      <c r="D56" s="55">
        <v>5</v>
      </c>
      <c r="E56" s="54">
        <v>44</v>
      </c>
      <c r="F56" s="54">
        <v>38</v>
      </c>
      <c r="G56" s="34">
        <f t="shared" si="5"/>
        <v>82</v>
      </c>
      <c r="H56" s="75">
        <f t="shared" si="6"/>
        <v>77</v>
      </c>
      <c r="I56" s="41">
        <v>28020</v>
      </c>
      <c r="K56" s="79">
        <f t="shared" si="2"/>
        <v>47</v>
      </c>
    </row>
    <row r="57" spans="1:11">
      <c r="A57" s="40" t="s">
        <v>106</v>
      </c>
      <c r="B57" s="53" t="s">
        <v>77</v>
      </c>
      <c r="C57" s="54">
        <v>4.7</v>
      </c>
      <c r="D57" s="55">
        <v>5</v>
      </c>
      <c r="E57" s="54">
        <v>42</v>
      </c>
      <c r="F57" s="54">
        <v>40</v>
      </c>
      <c r="G57" s="34">
        <f t="shared" si="5"/>
        <v>82</v>
      </c>
      <c r="H57" s="75">
        <f t="shared" si="6"/>
        <v>77</v>
      </c>
      <c r="I57" s="41">
        <v>24914</v>
      </c>
      <c r="K57" s="79">
        <f t="shared" si="2"/>
        <v>55</v>
      </c>
    </row>
    <row r="58" spans="1:11">
      <c r="A58" s="40" t="s">
        <v>111</v>
      </c>
      <c r="B58" s="53" t="s">
        <v>48</v>
      </c>
      <c r="C58" s="54">
        <v>5.5</v>
      </c>
      <c r="D58" s="55">
        <v>6</v>
      </c>
      <c r="E58" s="54">
        <v>36</v>
      </c>
      <c r="F58" s="54">
        <v>46</v>
      </c>
      <c r="G58" s="34">
        <f t="shared" si="5"/>
        <v>82</v>
      </c>
      <c r="H58" s="75">
        <f t="shared" si="6"/>
        <v>76</v>
      </c>
      <c r="I58" s="41">
        <v>31223</v>
      </c>
      <c r="K58" s="79">
        <f t="shared" si="2"/>
        <v>38</v>
      </c>
    </row>
    <row r="59" spans="1:11">
      <c r="A59" s="40" t="s">
        <v>92</v>
      </c>
      <c r="B59" s="53" t="s">
        <v>77</v>
      </c>
      <c r="C59" s="54">
        <v>2.7</v>
      </c>
      <c r="D59" s="55">
        <v>3</v>
      </c>
      <c r="E59" s="54">
        <v>46</v>
      </c>
      <c r="F59" s="54">
        <v>37</v>
      </c>
      <c r="G59" s="34">
        <f t="shared" si="5"/>
        <v>83</v>
      </c>
      <c r="H59" s="75">
        <f t="shared" si="6"/>
        <v>80</v>
      </c>
      <c r="I59" s="41">
        <v>25972</v>
      </c>
      <c r="K59" s="79">
        <f t="shared" si="2"/>
        <v>52</v>
      </c>
    </row>
    <row r="60" spans="1:11">
      <c r="A60" s="40" t="s">
        <v>124</v>
      </c>
      <c r="B60" s="53" t="s">
        <v>77</v>
      </c>
      <c r="C60" s="54">
        <v>7.7</v>
      </c>
      <c r="D60" s="55">
        <v>8</v>
      </c>
      <c r="E60" s="54">
        <v>43</v>
      </c>
      <c r="F60" s="54">
        <v>40</v>
      </c>
      <c r="G60" s="34">
        <f t="shared" si="5"/>
        <v>83</v>
      </c>
      <c r="H60" s="75">
        <f t="shared" si="6"/>
        <v>75</v>
      </c>
      <c r="I60" s="41">
        <v>32431</v>
      </c>
      <c r="K60" s="79">
        <f t="shared" si="2"/>
        <v>35</v>
      </c>
    </row>
    <row r="61" spans="1:11">
      <c r="A61" s="40" t="s">
        <v>130</v>
      </c>
      <c r="B61" s="53" t="s">
        <v>48</v>
      </c>
      <c r="C61" s="54">
        <v>9.5</v>
      </c>
      <c r="D61" s="55">
        <v>10</v>
      </c>
      <c r="E61" s="54">
        <v>41</v>
      </c>
      <c r="F61" s="54">
        <v>42</v>
      </c>
      <c r="G61" s="34">
        <f t="shared" si="5"/>
        <v>83</v>
      </c>
      <c r="H61" s="75">
        <f t="shared" si="6"/>
        <v>73</v>
      </c>
      <c r="I61" s="41">
        <v>29104</v>
      </c>
      <c r="K61" s="79">
        <f t="shared" si="2"/>
        <v>44</v>
      </c>
    </row>
    <row r="62" spans="1:11">
      <c r="A62" s="40" t="s">
        <v>115</v>
      </c>
      <c r="B62" s="53" t="s">
        <v>48</v>
      </c>
      <c r="C62" s="54">
        <v>6.5</v>
      </c>
      <c r="D62" s="55">
        <v>7</v>
      </c>
      <c r="E62" s="54">
        <v>39</v>
      </c>
      <c r="F62" s="54">
        <v>44</v>
      </c>
      <c r="G62" s="34">
        <f t="shared" si="5"/>
        <v>83</v>
      </c>
      <c r="H62" s="75">
        <f t="shared" si="6"/>
        <v>76</v>
      </c>
      <c r="I62" s="41">
        <v>33052</v>
      </c>
      <c r="K62" s="79">
        <f t="shared" si="2"/>
        <v>33</v>
      </c>
    </row>
    <row r="63" spans="1:11">
      <c r="A63" s="40" t="s">
        <v>51</v>
      </c>
      <c r="B63" s="53" t="s">
        <v>40</v>
      </c>
      <c r="C63" s="54">
        <v>8.9</v>
      </c>
      <c r="D63" s="55">
        <v>10</v>
      </c>
      <c r="E63" s="54">
        <v>45</v>
      </c>
      <c r="F63" s="54">
        <v>39</v>
      </c>
      <c r="G63" s="34">
        <f t="shared" si="5"/>
        <v>84</v>
      </c>
      <c r="H63" s="75">
        <f t="shared" si="6"/>
        <v>74</v>
      </c>
      <c r="I63" s="41">
        <v>28676</v>
      </c>
      <c r="K63" s="79">
        <f t="shared" si="2"/>
        <v>45</v>
      </c>
    </row>
    <row r="64" spans="1:11">
      <c r="A64" s="40" t="s">
        <v>133</v>
      </c>
      <c r="B64" s="53" t="s">
        <v>48</v>
      </c>
      <c r="C64" s="54">
        <v>9.6999999999999993</v>
      </c>
      <c r="D64" s="55">
        <v>11</v>
      </c>
      <c r="E64" s="54">
        <v>44</v>
      </c>
      <c r="F64" s="54">
        <v>40</v>
      </c>
      <c r="G64" s="34">
        <f t="shared" si="5"/>
        <v>84</v>
      </c>
      <c r="H64" s="75">
        <f t="shared" si="6"/>
        <v>73</v>
      </c>
      <c r="I64" s="41">
        <v>28609</v>
      </c>
      <c r="K64" s="79">
        <f t="shared" si="2"/>
        <v>45</v>
      </c>
    </row>
    <row r="65" spans="1:22">
      <c r="A65" s="40" t="s">
        <v>127</v>
      </c>
      <c r="B65" s="53" t="s">
        <v>52</v>
      </c>
      <c r="C65" s="54">
        <v>8.8000000000000007</v>
      </c>
      <c r="D65" s="55">
        <v>10</v>
      </c>
      <c r="E65" s="54">
        <v>42</v>
      </c>
      <c r="F65" s="54">
        <v>42</v>
      </c>
      <c r="G65" s="34">
        <f t="shared" si="5"/>
        <v>84</v>
      </c>
      <c r="H65" s="75">
        <f t="shared" si="6"/>
        <v>74</v>
      </c>
      <c r="I65" s="41">
        <v>24009</v>
      </c>
      <c r="K65" s="79">
        <f t="shared" si="2"/>
        <v>58</v>
      </c>
    </row>
    <row r="66" spans="1:22">
      <c r="A66" s="40" t="s">
        <v>99</v>
      </c>
      <c r="B66" s="53" t="s">
        <v>62</v>
      </c>
      <c r="C66" s="54">
        <v>4.0999999999999996</v>
      </c>
      <c r="D66" s="55">
        <v>4</v>
      </c>
      <c r="E66" s="54">
        <v>40</v>
      </c>
      <c r="F66" s="54">
        <v>44</v>
      </c>
      <c r="G66" s="34">
        <f t="shared" si="5"/>
        <v>84</v>
      </c>
      <c r="H66" s="75">
        <f t="shared" si="6"/>
        <v>80</v>
      </c>
      <c r="I66" s="41">
        <v>32761</v>
      </c>
      <c r="K66" s="79">
        <f t="shared" si="2"/>
        <v>34</v>
      </c>
    </row>
    <row r="67" spans="1:22">
      <c r="A67" s="40" t="s">
        <v>126</v>
      </c>
      <c r="B67" s="53" t="s">
        <v>52</v>
      </c>
      <c r="C67" s="54">
        <v>8.8000000000000007</v>
      </c>
      <c r="D67" s="55">
        <v>10</v>
      </c>
      <c r="E67" s="54">
        <v>45</v>
      </c>
      <c r="F67" s="54">
        <v>41</v>
      </c>
      <c r="G67" s="34">
        <f t="shared" si="5"/>
        <v>86</v>
      </c>
      <c r="H67" s="75">
        <f t="shared" si="6"/>
        <v>76</v>
      </c>
      <c r="I67" s="41">
        <v>19615</v>
      </c>
      <c r="K67" s="79">
        <f t="shared" si="2"/>
        <v>70</v>
      </c>
    </row>
    <row r="68" spans="1:22">
      <c r="A68" s="40" t="s">
        <v>128</v>
      </c>
      <c r="B68" s="53" t="s">
        <v>42</v>
      </c>
      <c r="C68" s="54">
        <v>9</v>
      </c>
      <c r="D68" s="55">
        <v>10</v>
      </c>
      <c r="E68" s="54">
        <v>43</v>
      </c>
      <c r="F68" s="54">
        <v>43</v>
      </c>
      <c r="G68" s="34">
        <f t="shared" si="5"/>
        <v>86</v>
      </c>
      <c r="H68" s="75">
        <f t="shared" si="6"/>
        <v>76</v>
      </c>
      <c r="I68" s="41">
        <v>24944</v>
      </c>
      <c r="K68" s="79">
        <f t="shared" si="2"/>
        <v>55</v>
      </c>
    </row>
    <row r="69" spans="1:22">
      <c r="A69" s="40" t="s">
        <v>117</v>
      </c>
      <c r="B69" s="53" t="s">
        <v>62</v>
      </c>
      <c r="C69" s="54">
        <v>7.4</v>
      </c>
      <c r="D69" s="55">
        <v>8</v>
      </c>
      <c r="E69" s="54">
        <v>45</v>
      </c>
      <c r="F69" s="54">
        <v>42</v>
      </c>
      <c r="G69" s="34">
        <f t="shared" si="5"/>
        <v>87</v>
      </c>
      <c r="H69" s="75">
        <f t="shared" si="6"/>
        <v>79</v>
      </c>
      <c r="I69" s="41">
        <v>27244</v>
      </c>
      <c r="K69" s="79">
        <f t="shared" si="2"/>
        <v>49</v>
      </c>
    </row>
    <row r="70" spans="1:22">
      <c r="A70" s="40" t="s">
        <v>129</v>
      </c>
      <c r="B70" s="53" t="s">
        <v>35</v>
      </c>
      <c r="C70" s="54">
        <v>9.1</v>
      </c>
      <c r="D70" s="55">
        <v>10</v>
      </c>
      <c r="E70" s="54">
        <v>44</v>
      </c>
      <c r="F70" s="54">
        <v>43</v>
      </c>
      <c r="G70" s="34">
        <f t="shared" si="5"/>
        <v>87</v>
      </c>
      <c r="H70" s="75">
        <f t="shared" si="6"/>
        <v>77</v>
      </c>
      <c r="I70" s="41">
        <v>28317</v>
      </c>
      <c r="K70" s="79">
        <f t="shared" si="2"/>
        <v>46</v>
      </c>
    </row>
    <row r="71" spans="1:22">
      <c r="A71" s="40" t="s">
        <v>94</v>
      </c>
      <c r="B71" s="53" t="s">
        <v>91</v>
      </c>
      <c r="C71" s="54">
        <v>7.3</v>
      </c>
      <c r="D71" s="55">
        <v>8</v>
      </c>
      <c r="E71" s="54">
        <v>44</v>
      </c>
      <c r="F71" s="54">
        <v>43</v>
      </c>
      <c r="G71" s="34">
        <f t="shared" si="5"/>
        <v>87</v>
      </c>
      <c r="H71" s="75">
        <f t="shared" si="6"/>
        <v>79</v>
      </c>
      <c r="I71" s="41">
        <v>18709</v>
      </c>
      <c r="K71" s="79">
        <f t="shared" si="2"/>
        <v>72</v>
      </c>
    </row>
    <row r="72" spans="1:22">
      <c r="A72" s="40" t="s">
        <v>83</v>
      </c>
      <c r="B72" s="53" t="s">
        <v>62</v>
      </c>
      <c r="C72" s="54">
        <v>1.1000000000000001</v>
      </c>
      <c r="D72" s="55">
        <v>1</v>
      </c>
      <c r="E72" s="54">
        <v>49</v>
      </c>
      <c r="F72" s="54">
        <v>39</v>
      </c>
      <c r="G72" s="34">
        <f t="shared" si="5"/>
        <v>88</v>
      </c>
      <c r="H72" s="75">
        <f t="shared" si="6"/>
        <v>87</v>
      </c>
      <c r="I72" s="41">
        <v>30881</v>
      </c>
      <c r="K72" s="79">
        <f t="shared" si="2"/>
        <v>39</v>
      </c>
    </row>
    <row r="73" spans="1:22">
      <c r="A73" s="40" t="s">
        <v>50</v>
      </c>
      <c r="B73" s="53" t="s">
        <v>40</v>
      </c>
      <c r="C73" s="54">
        <v>8.1</v>
      </c>
      <c r="D73" s="55">
        <v>9</v>
      </c>
      <c r="E73" s="54">
        <v>47</v>
      </c>
      <c r="F73" s="54">
        <v>41</v>
      </c>
      <c r="G73" s="34">
        <f t="shared" si="5"/>
        <v>88</v>
      </c>
      <c r="H73" s="75">
        <f t="shared" si="6"/>
        <v>79</v>
      </c>
      <c r="I73" s="41">
        <v>31164</v>
      </c>
      <c r="K73" s="79">
        <f t="shared" si="2"/>
        <v>38</v>
      </c>
    </row>
    <row r="74" spans="1:22">
      <c r="A74" s="40" t="s">
        <v>118</v>
      </c>
      <c r="B74" s="53" t="s">
        <v>48</v>
      </c>
      <c r="C74" s="54">
        <v>7.1</v>
      </c>
      <c r="D74" s="55">
        <v>8</v>
      </c>
      <c r="E74" s="54">
        <v>46</v>
      </c>
      <c r="F74" s="54">
        <v>43</v>
      </c>
      <c r="G74" s="34">
        <f t="shared" si="5"/>
        <v>89</v>
      </c>
      <c r="H74" s="75">
        <f t="shared" si="6"/>
        <v>81</v>
      </c>
      <c r="I74" s="41">
        <v>31168</v>
      </c>
      <c r="K74" s="79">
        <f t="shared" si="2"/>
        <v>38</v>
      </c>
    </row>
    <row r="75" spans="1:22">
      <c r="A75" s="40" t="s">
        <v>134</v>
      </c>
      <c r="B75" s="53" t="s">
        <v>42</v>
      </c>
      <c r="C75" s="54">
        <v>9.3000000000000007</v>
      </c>
      <c r="D75" s="55">
        <v>10</v>
      </c>
      <c r="E75" s="54">
        <v>42</v>
      </c>
      <c r="F75" s="54">
        <v>48</v>
      </c>
      <c r="G75" s="34">
        <f t="shared" si="5"/>
        <v>90</v>
      </c>
      <c r="H75" s="75">
        <f t="shared" si="6"/>
        <v>80</v>
      </c>
      <c r="I75" s="41">
        <v>19762</v>
      </c>
      <c r="K75" s="79">
        <f t="shared" si="2"/>
        <v>69</v>
      </c>
    </row>
    <row r="76" spans="1:22">
      <c r="A76" s="40" t="s">
        <v>120</v>
      </c>
      <c r="B76" s="53" t="s">
        <v>42</v>
      </c>
      <c r="C76" s="54">
        <v>7.2</v>
      </c>
      <c r="D76" s="55">
        <v>8</v>
      </c>
      <c r="E76" s="54">
        <v>47</v>
      </c>
      <c r="F76" s="54">
        <v>45</v>
      </c>
      <c r="G76" s="34">
        <f t="shared" si="5"/>
        <v>92</v>
      </c>
      <c r="H76" s="75">
        <f t="shared" si="6"/>
        <v>84</v>
      </c>
      <c r="I76" s="41">
        <v>25455</v>
      </c>
      <c r="K76" s="79">
        <f t="shared" si="2"/>
        <v>54</v>
      </c>
    </row>
    <row r="77" spans="1:22">
      <c r="A77" s="40" t="s">
        <v>135</v>
      </c>
      <c r="B77" s="53" t="s">
        <v>77</v>
      </c>
      <c r="C77" s="54">
        <v>9.9</v>
      </c>
      <c r="D77" s="55">
        <v>11</v>
      </c>
      <c r="E77" s="54">
        <v>48</v>
      </c>
      <c r="F77" s="54">
        <v>47</v>
      </c>
      <c r="G77" s="34">
        <f t="shared" ref="G77:G108" si="7">SUM(E77+F77)</f>
        <v>95</v>
      </c>
      <c r="H77" s="75">
        <f t="shared" si="6"/>
        <v>84</v>
      </c>
      <c r="I77" s="41">
        <v>33147</v>
      </c>
      <c r="K77" s="79">
        <f t="shared" si="2"/>
        <v>33</v>
      </c>
    </row>
    <row r="78" spans="1:22">
      <c r="A78" s="40" t="s">
        <v>119</v>
      </c>
      <c r="B78" s="53" t="s">
        <v>35</v>
      </c>
      <c r="C78" s="54">
        <v>7.2</v>
      </c>
      <c r="D78" s="55">
        <v>8</v>
      </c>
      <c r="E78" s="54">
        <v>47</v>
      </c>
      <c r="F78" s="54">
        <v>48</v>
      </c>
      <c r="G78" s="34">
        <f t="shared" si="7"/>
        <v>95</v>
      </c>
      <c r="H78" s="75">
        <f t="shared" si="6"/>
        <v>87</v>
      </c>
      <c r="I78" s="41">
        <v>28408</v>
      </c>
      <c r="K78" s="79">
        <f t="shared" ref="K78:K141" si="8">DATEDIF(I78,$K$12,"Y")</f>
        <v>46</v>
      </c>
    </row>
    <row r="79" spans="1:22" ht="19.5">
      <c r="A79" s="40" t="s">
        <v>121</v>
      </c>
      <c r="B79" s="53" t="s">
        <v>40</v>
      </c>
      <c r="C79" s="54">
        <v>7.6</v>
      </c>
      <c r="D79" s="55">
        <v>8</v>
      </c>
      <c r="E79" s="54">
        <v>48</v>
      </c>
      <c r="F79" s="54">
        <v>48</v>
      </c>
      <c r="G79" s="34">
        <f t="shared" si="7"/>
        <v>96</v>
      </c>
      <c r="H79" s="75">
        <f t="shared" si="6"/>
        <v>88</v>
      </c>
      <c r="I79" s="41">
        <v>23539</v>
      </c>
      <c r="K79" s="79">
        <f t="shared" si="8"/>
        <v>59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</row>
    <row r="80" spans="1:22" ht="19.5">
      <c r="A80" s="40" t="s">
        <v>57</v>
      </c>
      <c r="B80" s="53" t="s">
        <v>48</v>
      </c>
      <c r="C80" s="54">
        <v>9.8000000000000007</v>
      </c>
      <c r="D80" s="55">
        <v>11</v>
      </c>
      <c r="E80" s="54">
        <v>52</v>
      </c>
      <c r="F80" s="54">
        <v>49</v>
      </c>
      <c r="G80" s="34">
        <f t="shared" si="7"/>
        <v>101</v>
      </c>
      <c r="H80" s="75">
        <f t="shared" si="6"/>
        <v>90</v>
      </c>
      <c r="I80" s="41">
        <v>24434</v>
      </c>
      <c r="K80" s="79">
        <f t="shared" si="8"/>
        <v>57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</row>
    <row r="81" spans="1:11">
      <c r="A81" s="40"/>
      <c r="B81" s="53"/>
      <c r="C81" s="54"/>
      <c r="D81" s="55"/>
      <c r="E81" s="54"/>
      <c r="F81" s="54"/>
      <c r="G81" s="34">
        <f t="shared" ref="G81:G141" si="9">SUM(E81+F81)</f>
        <v>0</v>
      </c>
      <c r="H81" s="83" t="s">
        <v>9</v>
      </c>
      <c r="I81" s="41"/>
      <c r="K81" s="79">
        <f t="shared" si="8"/>
        <v>123</v>
      </c>
    </row>
    <row r="82" spans="1:11">
      <c r="A82" s="40"/>
      <c r="B82" s="53"/>
      <c r="C82" s="54"/>
      <c r="D82" s="55"/>
      <c r="E82" s="54"/>
      <c r="F82" s="54"/>
      <c r="G82" s="34">
        <f t="shared" si="9"/>
        <v>0</v>
      </c>
      <c r="H82" s="83" t="s">
        <v>9</v>
      </c>
      <c r="I82" s="41"/>
      <c r="K82" s="79">
        <f t="shared" si="8"/>
        <v>123</v>
      </c>
    </row>
    <row r="83" spans="1:11">
      <c r="A83" s="40"/>
      <c r="B83" s="53"/>
      <c r="C83" s="54"/>
      <c r="D83" s="55"/>
      <c r="E83" s="54"/>
      <c r="F83" s="54"/>
      <c r="G83" s="34">
        <f t="shared" si="9"/>
        <v>0</v>
      </c>
      <c r="H83" s="83" t="s">
        <v>9</v>
      </c>
      <c r="I83" s="41"/>
      <c r="K83" s="79">
        <f t="shared" si="8"/>
        <v>123</v>
      </c>
    </row>
    <row r="84" spans="1:11">
      <c r="A84" s="40"/>
      <c r="B84" s="53"/>
      <c r="C84" s="54"/>
      <c r="D84" s="55"/>
      <c r="E84" s="54"/>
      <c r="F84" s="54"/>
      <c r="G84" s="34">
        <f t="shared" si="9"/>
        <v>0</v>
      </c>
      <c r="H84" s="83" t="s">
        <v>9</v>
      </c>
      <c r="I84" s="41"/>
      <c r="K84" s="79">
        <f t="shared" si="8"/>
        <v>123</v>
      </c>
    </row>
    <row r="85" spans="1:11">
      <c r="A85" s="40"/>
      <c r="B85" s="53"/>
      <c r="C85" s="54"/>
      <c r="D85" s="55"/>
      <c r="E85" s="54"/>
      <c r="F85" s="54"/>
      <c r="G85" s="34">
        <f t="shared" si="9"/>
        <v>0</v>
      </c>
      <c r="H85" s="83" t="s">
        <v>9</v>
      </c>
      <c r="I85" s="41"/>
      <c r="K85" s="79">
        <f t="shared" si="8"/>
        <v>123</v>
      </c>
    </row>
    <row r="86" spans="1:11">
      <c r="A86" s="40"/>
      <c r="B86" s="53"/>
      <c r="C86" s="54"/>
      <c r="D86" s="55"/>
      <c r="E86" s="54"/>
      <c r="F86" s="54"/>
      <c r="G86" s="34">
        <f t="shared" si="9"/>
        <v>0</v>
      </c>
      <c r="H86" s="83" t="s">
        <v>9</v>
      </c>
      <c r="I86" s="41"/>
      <c r="K86" s="79">
        <f t="shared" si="8"/>
        <v>123</v>
      </c>
    </row>
    <row r="87" spans="1:11">
      <c r="A87" s="40"/>
      <c r="B87" s="53"/>
      <c r="C87" s="54"/>
      <c r="D87" s="55"/>
      <c r="E87" s="54"/>
      <c r="F87" s="54"/>
      <c r="G87" s="34">
        <f t="shared" si="9"/>
        <v>0</v>
      </c>
      <c r="H87" s="83" t="s">
        <v>9</v>
      </c>
      <c r="I87" s="41"/>
      <c r="K87" s="79">
        <f t="shared" si="8"/>
        <v>123</v>
      </c>
    </row>
    <row r="88" spans="1:11">
      <c r="A88" s="40"/>
      <c r="B88" s="53"/>
      <c r="C88" s="54"/>
      <c r="D88" s="55"/>
      <c r="E88" s="54"/>
      <c r="F88" s="54"/>
      <c r="G88" s="34">
        <f t="shared" si="9"/>
        <v>0</v>
      </c>
      <c r="H88" s="83" t="s">
        <v>9</v>
      </c>
      <c r="I88" s="41"/>
      <c r="K88" s="79">
        <f t="shared" si="8"/>
        <v>123</v>
      </c>
    </row>
    <row r="89" spans="1:11">
      <c r="A89" s="40"/>
      <c r="B89" s="53"/>
      <c r="C89" s="54"/>
      <c r="D89" s="55"/>
      <c r="E89" s="54"/>
      <c r="F89" s="54"/>
      <c r="G89" s="34">
        <f t="shared" si="9"/>
        <v>0</v>
      </c>
      <c r="H89" s="83" t="s">
        <v>9</v>
      </c>
      <c r="I89" s="41"/>
      <c r="K89" s="79">
        <f t="shared" si="8"/>
        <v>123</v>
      </c>
    </row>
    <row r="90" spans="1:11">
      <c r="A90" s="40"/>
      <c r="B90" s="53"/>
      <c r="C90" s="54"/>
      <c r="D90" s="55"/>
      <c r="E90" s="54"/>
      <c r="F90" s="54"/>
      <c r="G90" s="34">
        <f t="shared" si="9"/>
        <v>0</v>
      </c>
      <c r="H90" s="83" t="s">
        <v>9</v>
      </c>
      <c r="I90" s="41"/>
      <c r="K90" s="79">
        <f t="shared" si="8"/>
        <v>123</v>
      </c>
    </row>
    <row r="91" spans="1:11">
      <c r="A91" s="40"/>
      <c r="B91" s="53"/>
      <c r="C91" s="54"/>
      <c r="D91" s="55"/>
      <c r="E91" s="54"/>
      <c r="F91" s="54"/>
      <c r="G91" s="34">
        <f t="shared" si="9"/>
        <v>0</v>
      </c>
      <c r="H91" s="83" t="s">
        <v>9</v>
      </c>
      <c r="I91" s="41"/>
      <c r="K91" s="79">
        <f t="shared" si="8"/>
        <v>123</v>
      </c>
    </row>
    <row r="92" spans="1:11">
      <c r="A92" s="40"/>
      <c r="B92" s="53"/>
      <c r="C92" s="54"/>
      <c r="D92" s="55"/>
      <c r="E92" s="54"/>
      <c r="F92" s="54"/>
      <c r="G92" s="34">
        <f t="shared" si="9"/>
        <v>0</v>
      </c>
      <c r="H92" s="83" t="s">
        <v>9</v>
      </c>
      <c r="I92" s="41"/>
      <c r="K92" s="79">
        <f t="shared" si="8"/>
        <v>123</v>
      </c>
    </row>
    <row r="93" spans="1:11">
      <c r="A93" s="40"/>
      <c r="B93" s="53"/>
      <c r="C93" s="54"/>
      <c r="D93" s="55"/>
      <c r="E93" s="54"/>
      <c r="F93" s="54"/>
      <c r="G93" s="34">
        <f t="shared" si="9"/>
        <v>0</v>
      </c>
      <c r="H93" s="83" t="s">
        <v>9</v>
      </c>
      <c r="I93" s="41"/>
      <c r="K93" s="79">
        <f t="shared" si="8"/>
        <v>123</v>
      </c>
    </row>
    <row r="94" spans="1:11">
      <c r="A94" s="40"/>
      <c r="B94" s="53"/>
      <c r="C94" s="54"/>
      <c r="D94" s="55"/>
      <c r="E94" s="54"/>
      <c r="F94" s="54"/>
      <c r="G94" s="34">
        <f t="shared" si="9"/>
        <v>0</v>
      </c>
      <c r="H94" s="83" t="s">
        <v>9</v>
      </c>
      <c r="I94" s="41"/>
      <c r="K94" s="79">
        <f t="shared" si="8"/>
        <v>123</v>
      </c>
    </row>
    <row r="95" spans="1:11">
      <c r="A95" s="40"/>
      <c r="B95" s="53"/>
      <c r="C95" s="54"/>
      <c r="D95" s="55"/>
      <c r="E95" s="54"/>
      <c r="F95" s="54"/>
      <c r="G95" s="34">
        <f t="shared" si="9"/>
        <v>0</v>
      </c>
      <c r="H95" s="83" t="s">
        <v>9</v>
      </c>
      <c r="I95" s="41"/>
      <c r="K95" s="79">
        <f t="shared" si="8"/>
        <v>123</v>
      </c>
    </row>
    <row r="96" spans="1:11">
      <c r="A96" s="40"/>
      <c r="B96" s="53"/>
      <c r="C96" s="54"/>
      <c r="D96" s="55"/>
      <c r="E96" s="54"/>
      <c r="F96" s="54"/>
      <c r="G96" s="34">
        <f t="shared" si="9"/>
        <v>0</v>
      </c>
      <c r="H96" s="83" t="s">
        <v>9</v>
      </c>
      <c r="I96" s="41"/>
      <c r="K96" s="79">
        <f t="shared" si="8"/>
        <v>123</v>
      </c>
    </row>
    <row r="97" spans="1:11">
      <c r="A97" s="40"/>
      <c r="B97" s="53"/>
      <c r="C97" s="54"/>
      <c r="D97" s="55"/>
      <c r="E97" s="54"/>
      <c r="F97" s="54"/>
      <c r="G97" s="34">
        <f t="shared" si="9"/>
        <v>0</v>
      </c>
      <c r="H97" s="83" t="s">
        <v>9</v>
      </c>
      <c r="I97" s="41"/>
      <c r="K97" s="79">
        <f t="shared" si="8"/>
        <v>123</v>
      </c>
    </row>
    <row r="98" spans="1:11">
      <c r="A98" s="40"/>
      <c r="B98" s="53"/>
      <c r="C98" s="54"/>
      <c r="D98" s="55"/>
      <c r="E98" s="54"/>
      <c r="F98" s="54"/>
      <c r="G98" s="34">
        <f t="shared" si="9"/>
        <v>0</v>
      </c>
      <c r="H98" s="83" t="s">
        <v>9</v>
      </c>
      <c r="I98" s="41"/>
      <c r="K98" s="79">
        <f t="shared" si="8"/>
        <v>123</v>
      </c>
    </row>
    <row r="99" spans="1:11">
      <c r="A99" s="40"/>
      <c r="B99" s="53"/>
      <c r="C99" s="54"/>
      <c r="D99" s="55"/>
      <c r="E99" s="54"/>
      <c r="F99" s="54"/>
      <c r="G99" s="34">
        <f t="shared" si="9"/>
        <v>0</v>
      </c>
      <c r="H99" s="83" t="s">
        <v>9</v>
      </c>
      <c r="I99" s="41"/>
      <c r="K99" s="79">
        <f t="shared" si="8"/>
        <v>123</v>
      </c>
    </row>
    <row r="100" spans="1:11">
      <c r="A100" s="40"/>
      <c r="B100" s="53"/>
      <c r="C100" s="54"/>
      <c r="D100" s="55"/>
      <c r="E100" s="54"/>
      <c r="F100" s="54"/>
      <c r="G100" s="34">
        <f t="shared" si="9"/>
        <v>0</v>
      </c>
      <c r="H100" s="83" t="s">
        <v>9</v>
      </c>
      <c r="I100" s="41"/>
      <c r="K100" s="79">
        <f t="shared" si="8"/>
        <v>123</v>
      </c>
    </row>
    <row r="101" spans="1:11">
      <c r="A101" s="40"/>
      <c r="B101" s="53"/>
      <c r="C101" s="54"/>
      <c r="D101" s="55"/>
      <c r="E101" s="54"/>
      <c r="F101" s="54"/>
      <c r="G101" s="34">
        <f t="shared" si="9"/>
        <v>0</v>
      </c>
      <c r="H101" s="83" t="s">
        <v>9</v>
      </c>
      <c r="I101" s="41"/>
      <c r="K101" s="79">
        <f t="shared" si="8"/>
        <v>123</v>
      </c>
    </row>
    <row r="102" spans="1:11">
      <c r="A102" s="40"/>
      <c r="B102" s="53"/>
      <c r="C102" s="54"/>
      <c r="D102" s="55"/>
      <c r="E102" s="54"/>
      <c r="F102" s="54"/>
      <c r="G102" s="34">
        <f t="shared" si="9"/>
        <v>0</v>
      </c>
      <c r="H102" s="83" t="s">
        <v>9</v>
      </c>
      <c r="I102" s="41"/>
      <c r="K102" s="79">
        <f t="shared" si="8"/>
        <v>123</v>
      </c>
    </row>
    <row r="103" spans="1:11">
      <c r="A103" s="40"/>
      <c r="B103" s="53"/>
      <c r="C103" s="54"/>
      <c r="D103" s="55"/>
      <c r="E103" s="54"/>
      <c r="F103" s="54"/>
      <c r="G103" s="34">
        <f t="shared" si="9"/>
        <v>0</v>
      </c>
      <c r="H103" s="83" t="s">
        <v>9</v>
      </c>
      <c r="I103" s="41"/>
      <c r="K103" s="79">
        <f t="shared" si="8"/>
        <v>123</v>
      </c>
    </row>
    <row r="104" spans="1:11">
      <c r="A104" s="40"/>
      <c r="B104" s="53"/>
      <c r="C104" s="54"/>
      <c r="D104" s="55"/>
      <c r="E104" s="54"/>
      <c r="F104" s="54"/>
      <c r="G104" s="34">
        <f t="shared" si="9"/>
        <v>0</v>
      </c>
      <c r="H104" s="83" t="s">
        <v>9</v>
      </c>
      <c r="I104" s="41"/>
      <c r="K104" s="79">
        <f t="shared" si="8"/>
        <v>123</v>
      </c>
    </row>
    <row r="105" spans="1:11">
      <c r="A105" s="40"/>
      <c r="B105" s="53"/>
      <c r="C105" s="54"/>
      <c r="D105" s="55"/>
      <c r="E105" s="54"/>
      <c r="F105" s="54"/>
      <c r="G105" s="34">
        <f t="shared" si="9"/>
        <v>0</v>
      </c>
      <c r="H105" s="83" t="s">
        <v>9</v>
      </c>
      <c r="I105" s="41"/>
      <c r="K105" s="79">
        <f t="shared" si="8"/>
        <v>123</v>
      </c>
    </row>
    <row r="106" spans="1:11">
      <c r="A106" s="40"/>
      <c r="B106" s="53"/>
      <c r="C106" s="54"/>
      <c r="D106" s="55"/>
      <c r="E106" s="54"/>
      <c r="F106" s="54"/>
      <c r="G106" s="34">
        <f t="shared" si="9"/>
        <v>0</v>
      </c>
      <c r="H106" s="83" t="s">
        <v>9</v>
      </c>
      <c r="I106" s="41"/>
      <c r="K106" s="79">
        <f t="shared" si="8"/>
        <v>123</v>
      </c>
    </row>
    <row r="107" spans="1:11">
      <c r="A107" s="40"/>
      <c r="B107" s="53"/>
      <c r="C107" s="54"/>
      <c r="D107" s="55"/>
      <c r="E107" s="54"/>
      <c r="F107" s="54"/>
      <c r="G107" s="34">
        <f t="shared" si="9"/>
        <v>0</v>
      </c>
      <c r="H107" s="83" t="s">
        <v>9</v>
      </c>
      <c r="I107" s="41"/>
      <c r="K107" s="79">
        <f t="shared" si="8"/>
        <v>123</v>
      </c>
    </row>
    <row r="108" spans="1:11">
      <c r="A108" s="40"/>
      <c r="B108" s="53"/>
      <c r="C108" s="54"/>
      <c r="D108" s="55"/>
      <c r="E108" s="54"/>
      <c r="F108" s="54"/>
      <c r="G108" s="34">
        <f t="shared" si="9"/>
        <v>0</v>
      </c>
      <c r="H108" s="83" t="s">
        <v>9</v>
      </c>
      <c r="I108" s="41"/>
      <c r="K108" s="79">
        <f t="shared" si="8"/>
        <v>123</v>
      </c>
    </row>
    <row r="109" spans="1:11">
      <c r="A109" s="40"/>
      <c r="B109" s="53"/>
      <c r="C109" s="54"/>
      <c r="D109" s="55"/>
      <c r="E109" s="54"/>
      <c r="F109" s="54"/>
      <c r="G109" s="34">
        <f t="shared" si="9"/>
        <v>0</v>
      </c>
      <c r="H109" s="83" t="s">
        <v>9</v>
      </c>
      <c r="I109" s="41"/>
      <c r="K109" s="79">
        <f t="shared" si="8"/>
        <v>123</v>
      </c>
    </row>
    <row r="110" spans="1:11">
      <c r="A110" s="40"/>
      <c r="B110" s="53"/>
      <c r="C110" s="54"/>
      <c r="D110" s="55"/>
      <c r="E110" s="54"/>
      <c r="F110" s="54"/>
      <c r="G110" s="34">
        <f t="shared" si="9"/>
        <v>0</v>
      </c>
      <c r="H110" s="83" t="s">
        <v>9</v>
      </c>
      <c r="I110" s="41"/>
      <c r="K110" s="79">
        <f t="shared" si="8"/>
        <v>123</v>
      </c>
    </row>
    <row r="111" spans="1:11">
      <c r="A111" s="40"/>
      <c r="B111" s="53"/>
      <c r="C111" s="54"/>
      <c r="D111" s="55"/>
      <c r="E111" s="54"/>
      <c r="F111" s="54"/>
      <c r="G111" s="34">
        <f t="shared" si="9"/>
        <v>0</v>
      </c>
      <c r="H111" s="83" t="s">
        <v>9</v>
      </c>
      <c r="I111" s="41"/>
      <c r="K111" s="79">
        <f t="shared" si="8"/>
        <v>123</v>
      </c>
    </row>
    <row r="112" spans="1:11">
      <c r="A112" s="40"/>
      <c r="B112" s="53"/>
      <c r="C112" s="54"/>
      <c r="D112" s="55"/>
      <c r="E112" s="54"/>
      <c r="F112" s="54"/>
      <c r="G112" s="34">
        <f t="shared" si="9"/>
        <v>0</v>
      </c>
      <c r="H112" s="83" t="s">
        <v>9</v>
      </c>
      <c r="I112" s="41"/>
      <c r="K112" s="79">
        <f t="shared" si="8"/>
        <v>123</v>
      </c>
    </row>
    <row r="113" spans="1:11">
      <c r="A113" s="40"/>
      <c r="B113" s="53"/>
      <c r="C113" s="54"/>
      <c r="D113" s="55"/>
      <c r="E113" s="54"/>
      <c r="F113" s="54"/>
      <c r="G113" s="34">
        <f t="shared" si="9"/>
        <v>0</v>
      </c>
      <c r="H113" s="83" t="s">
        <v>9</v>
      </c>
      <c r="I113" s="41"/>
      <c r="K113" s="79">
        <f t="shared" si="8"/>
        <v>123</v>
      </c>
    </row>
    <row r="114" spans="1:11">
      <c r="A114" s="40"/>
      <c r="B114" s="53"/>
      <c r="C114" s="54"/>
      <c r="D114" s="55"/>
      <c r="E114" s="54"/>
      <c r="F114" s="54"/>
      <c r="G114" s="34">
        <f t="shared" si="9"/>
        <v>0</v>
      </c>
      <c r="H114" s="83" t="s">
        <v>9</v>
      </c>
      <c r="I114" s="41"/>
      <c r="K114" s="79">
        <f t="shared" si="8"/>
        <v>123</v>
      </c>
    </row>
    <row r="115" spans="1:11">
      <c r="A115" s="40"/>
      <c r="B115" s="53"/>
      <c r="C115" s="54"/>
      <c r="D115" s="55"/>
      <c r="E115" s="54"/>
      <c r="F115" s="54"/>
      <c r="G115" s="34">
        <f t="shared" si="9"/>
        <v>0</v>
      </c>
      <c r="H115" s="83" t="s">
        <v>9</v>
      </c>
      <c r="I115" s="41"/>
      <c r="K115" s="79">
        <f t="shared" si="8"/>
        <v>123</v>
      </c>
    </row>
    <row r="116" spans="1:11">
      <c r="A116" s="40"/>
      <c r="B116" s="53"/>
      <c r="C116" s="54"/>
      <c r="D116" s="55"/>
      <c r="E116" s="54"/>
      <c r="F116" s="54"/>
      <c r="G116" s="34">
        <f t="shared" si="9"/>
        <v>0</v>
      </c>
      <c r="H116" s="83" t="s">
        <v>9</v>
      </c>
      <c r="I116" s="41"/>
      <c r="K116" s="79">
        <f t="shared" si="8"/>
        <v>123</v>
      </c>
    </row>
    <row r="117" spans="1:11">
      <c r="A117" s="40"/>
      <c r="B117" s="53"/>
      <c r="C117" s="54"/>
      <c r="D117" s="55"/>
      <c r="E117" s="54"/>
      <c r="F117" s="54"/>
      <c r="G117" s="34">
        <f t="shared" si="9"/>
        <v>0</v>
      </c>
      <c r="H117" s="83" t="s">
        <v>9</v>
      </c>
      <c r="I117" s="41"/>
      <c r="K117" s="79">
        <f t="shared" si="8"/>
        <v>123</v>
      </c>
    </row>
    <row r="118" spans="1:11">
      <c r="A118" s="40"/>
      <c r="B118" s="53"/>
      <c r="C118" s="54"/>
      <c r="D118" s="55"/>
      <c r="E118" s="54"/>
      <c r="F118" s="54"/>
      <c r="G118" s="34">
        <f t="shared" si="9"/>
        <v>0</v>
      </c>
      <c r="H118" s="83" t="s">
        <v>9</v>
      </c>
      <c r="I118" s="41"/>
      <c r="K118" s="79">
        <f t="shared" si="8"/>
        <v>123</v>
      </c>
    </row>
    <row r="119" spans="1:11">
      <c r="A119" s="40"/>
      <c r="B119" s="53"/>
      <c r="C119" s="54"/>
      <c r="D119" s="55"/>
      <c r="E119" s="54"/>
      <c r="F119" s="54"/>
      <c r="G119" s="34">
        <f t="shared" si="9"/>
        <v>0</v>
      </c>
      <c r="H119" s="83" t="s">
        <v>9</v>
      </c>
      <c r="I119" s="41"/>
      <c r="K119" s="79">
        <f t="shared" si="8"/>
        <v>123</v>
      </c>
    </row>
    <row r="120" spans="1:11">
      <c r="A120" s="40"/>
      <c r="B120" s="53"/>
      <c r="C120" s="54"/>
      <c r="D120" s="55"/>
      <c r="E120" s="54"/>
      <c r="F120" s="54"/>
      <c r="G120" s="34">
        <f t="shared" si="9"/>
        <v>0</v>
      </c>
      <c r="H120" s="83" t="s">
        <v>9</v>
      </c>
      <c r="I120" s="41"/>
      <c r="K120" s="79">
        <f t="shared" si="8"/>
        <v>123</v>
      </c>
    </row>
    <row r="121" spans="1:11">
      <c r="A121" s="40"/>
      <c r="B121" s="53"/>
      <c r="C121" s="54"/>
      <c r="D121" s="55"/>
      <c r="E121" s="54"/>
      <c r="F121" s="54"/>
      <c r="G121" s="34">
        <f t="shared" si="9"/>
        <v>0</v>
      </c>
      <c r="H121" s="83" t="s">
        <v>9</v>
      </c>
      <c r="I121" s="41"/>
      <c r="K121" s="79">
        <f t="shared" si="8"/>
        <v>123</v>
      </c>
    </row>
    <row r="122" spans="1:11">
      <c r="A122" s="40"/>
      <c r="B122" s="53"/>
      <c r="C122" s="54"/>
      <c r="D122" s="55"/>
      <c r="E122" s="54"/>
      <c r="F122" s="54"/>
      <c r="G122" s="34">
        <f t="shared" si="9"/>
        <v>0</v>
      </c>
      <c r="H122" s="83" t="s">
        <v>9</v>
      </c>
      <c r="I122" s="41"/>
      <c r="K122" s="79">
        <f t="shared" si="8"/>
        <v>123</v>
      </c>
    </row>
    <row r="123" spans="1:11">
      <c r="A123" s="40"/>
      <c r="B123" s="53"/>
      <c r="C123" s="54"/>
      <c r="D123" s="55"/>
      <c r="E123" s="54"/>
      <c r="F123" s="54"/>
      <c r="G123" s="34">
        <f t="shared" si="9"/>
        <v>0</v>
      </c>
      <c r="H123" s="83" t="s">
        <v>9</v>
      </c>
      <c r="I123" s="41"/>
      <c r="K123" s="79">
        <f t="shared" si="8"/>
        <v>123</v>
      </c>
    </row>
    <row r="124" spans="1:11">
      <c r="A124" s="40"/>
      <c r="B124" s="53"/>
      <c r="C124" s="54"/>
      <c r="D124" s="55"/>
      <c r="E124" s="54"/>
      <c r="F124" s="54"/>
      <c r="G124" s="34">
        <f t="shared" si="9"/>
        <v>0</v>
      </c>
      <c r="H124" s="83" t="s">
        <v>9</v>
      </c>
      <c r="I124" s="41"/>
      <c r="K124" s="79">
        <f t="shared" si="8"/>
        <v>123</v>
      </c>
    </row>
    <row r="125" spans="1:11">
      <c r="A125" s="40"/>
      <c r="B125" s="53"/>
      <c r="C125" s="54"/>
      <c r="D125" s="55"/>
      <c r="E125" s="54"/>
      <c r="F125" s="54"/>
      <c r="G125" s="34">
        <f t="shared" si="9"/>
        <v>0</v>
      </c>
      <c r="H125" s="83" t="s">
        <v>9</v>
      </c>
      <c r="I125" s="41"/>
      <c r="K125" s="79">
        <f t="shared" si="8"/>
        <v>123</v>
      </c>
    </row>
    <row r="126" spans="1:11">
      <c r="A126" s="40"/>
      <c r="B126" s="53"/>
      <c r="C126" s="54"/>
      <c r="D126" s="55"/>
      <c r="E126" s="54"/>
      <c r="F126" s="54"/>
      <c r="G126" s="34">
        <f t="shared" si="9"/>
        <v>0</v>
      </c>
      <c r="H126" s="83" t="s">
        <v>9</v>
      </c>
      <c r="I126" s="41"/>
      <c r="K126" s="79">
        <f t="shared" si="8"/>
        <v>123</v>
      </c>
    </row>
    <row r="127" spans="1:11">
      <c r="A127" s="40"/>
      <c r="B127" s="53"/>
      <c r="C127" s="54"/>
      <c r="D127" s="55"/>
      <c r="E127" s="54"/>
      <c r="F127" s="54"/>
      <c r="G127" s="34">
        <f t="shared" si="9"/>
        <v>0</v>
      </c>
      <c r="H127" s="83" t="s">
        <v>9</v>
      </c>
      <c r="I127" s="41"/>
      <c r="K127" s="79">
        <f t="shared" si="8"/>
        <v>123</v>
      </c>
    </row>
    <row r="128" spans="1:11">
      <c r="A128" s="40"/>
      <c r="B128" s="53"/>
      <c r="C128" s="54"/>
      <c r="D128" s="55"/>
      <c r="E128" s="54"/>
      <c r="F128" s="54"/>
      <c r="G128" s="34">
        <f t="shared" si="9"/>
        <v>0</v>
      </c>
      <c r="H128" s="83" t="s">
        <v>9</v>
      </c>
      <c r="I128" s="41"/>
      <c r="K128" s="79">
        <f t="shared" si="8"/>
        <v>123</v>
      </c>
    </row>
    <row r="129" spans="1:11">
      <c r="A129" s="40"/>
      <c r="B129" s="53"/>
      <c r="C129" s="54"/>
      <c r="D129" s="55"/>
      <c r="E129" s="54"/>
      <c r="F129" s="54"/>
      <c r="G129" s="34">
        <f t="shared" si="9"/>
        <v>0</v>
      </c>
      <c r="H129" s="83" t="s">
        <v>9</v>
      </c>
      <c r="I129" s="41"/>
      <c r="K129" s="79">
        <f t="shared" si="8"/>
        <v>123</v>
      </c>
    </row>
    <row r="130" spans="1:11">
      <c r="A130" s="40"/>
      <c r="B130" s="53"/>
      <c r="C130" s="54"/>
      <c r="D130" s="55"/>
      <c r="E130" s="54"/>
      <c r="F130" s="54"/>
      <c r="G130" s="34">
        <f t="shared" si="9"/>
        <v>0</v>
      </c>
      <c r="H130" s="83" t="s">
        <v>9</v>
      </c>
      <c r="I130" s="41"/>
      <c r="K130" s="79">
        <f t="shared" si="8"/>
        <v>123</v>
      </c>
    </row>
    <row r="131" spans="1:11">
      <c r="A131" s="40"/>
      <c r="B131" s="53"/>
      <c r="C131" s="54"/>
      <c r="D131" s="55"/>
      <c r="E131" s="54"/>
      <c r="F131" s="54"/>
      <c r="G131" s="34">
        <f t="shared" si="9"/>
        <v>0</v>
      </c>
      <c r="H131" s="83" t="s">
        <v>9</v>
      </c>
      <c r="I131" s="41"/>
      <c r="K131" s="79">
        <f t="shared" si="8"/>
        <v>123</v>
      </c>
    </row>
    <row r="132" spans="1:11">
      <c r="A132" s="40"/>
      <c r="B132" s="53"/>
      <c r="C132" s="54"/>
      <c r="D132" s="55"/>
      <c r="E132" s="54"/>
      <c r="F132" s="54"/>
      <c r="G132" s="34">
        <f t="shared" si="9"/>
        <v>0</v>
      </c>
      <c r="H132" s="83" t="s">
        <v>9</v>
      </c>
      <c r="I132" s="41"/>
      <c r="K132" s="79">
        <f t="shared" si="8"/>
        <v>123</v>
      </c>
    </row>
    <row r="133" spans="1:11">
      <c r="A133" s="40"/>
      <c r="B133" s="53"/>
      <c r="C133" s="54"/>
      <c r="D133" s="55"/>
      <c r="E133" s="54"/>
      <c r="F133" s="54"/>
      <c r="G133" s="34">
        <f t="shared" si="9"/>
        <v>0</v>
      </c>
      <c r="H133" s="83" t="s">
        <v>9</v>
      </c>
      <c r="I133" s="41"/>
      <c r="K133" s="79">
        <f t="shared" si="8"/>
        <v>123</v>
      </c>
    </row>
    <row r="134" spans="1:11">
      <c r="A134" s="40"/>
      <c r="B134" s="53"/>
      <c r="C134" s="54"/>
      <c r="D134" s="55"/>
      <c r="E134" s="54"/>
      <c r="F134" s="54"/>
      <c r="G134" s="34">
        <f t="shared" si="9"/>
        <v>0</v>
      </c>
      <c r="H134" s="83" t="s">
        <v>9</v>
      </c>
      <c r="I134" s="41"/>
      <c r="K134" s="79">
        <f t="shared" si="8"/>
        <v>123</v>
      </c>
    </row>
    <row r="135" spans="1:11">
      <c r="A135" s="40"/>
      <c r="B135" s="53"/>
      <c r="C135" s="54"/>
      <c r="D135" s="55"/>
      <c r="E135" s="54"/>
      <c r="F135" s="54"/>
      <c r="G135" s="34">
        <f t="shared" si="9"/>
        <v>0</v>
      </c>
      <c r="H135" s="83" t="s">
        <v>9</v>
      </c>
      <c r="I135" s="41"/>
      <c r="K135" s="79">
        <f t="shared" si="8"/>
        <v>123</v>
      </c>
    </row>
    <row r="136" spans="1:11">
      <c r="A136" s="40"/>
      <c r="B136" s="53"/>
      <c r="C136" s="54"/>
      <c r="D136" s="55"/>
      <c r="E136" s="54"/>
      <c r="F136" s="54"/>
      <c r="G136" s="34">
        <f t="shared" si="9"/>
        <v>0</v>
      </c>
      <c r="H136" s="83" t="s">
        <v>9</v>
      </c>
      <c r="I136" s="41"/>
      <c r="K136" s="79">
        <f t="shared" si="8"/>
        <v>123</v>
      </c>
    </row>
    <row r="137" spans="1:11">
      <c r="A137" s="40"/>
      <c r="B137" s="53"/>
      <c r="C137" s="54"/>
      <c r="D137" s="55"/>
      <c r="E137" s="54"/>
      <c r="F137" s="54"/>
      <c r="G137" s="34">
        <f t="shared" si="9"/>
        <v>0</v>
      </c>
      <c r="H137" s="83" t="s">
        <v>9</v>
      </c>
      <c r="I137" s="41"/>
      <c r="K137" s="79">
        <f t="shared" si="8"/>
        <v>123</v>
      </c>
    </row>
    <row r="138" spans="1:11">
      <c r="A138" s="40"/>
      <c r="B138" s="53"/>
      <c r="C138" s="54"/>
      <c r="D138" s="55"/>
      <c r="E138" s="54"/>
      <c r="F138" s="54"/>
      <c r="G138" s="34">
        <f t="shared" si="9"/>
        <v>0</v>
      </c>
      <c r="H138" s="83" t="s">
        <v>9</v>
      </c>
      <c r="I138" s="41"/>
      <c r="K138" s="79">
        <f t="shared" si="8"/>
        <v>123</v>
      </c>
    </row>
    <row r="139" spans="1:11">
      <c r="A139" s="40"/>
      <c r="B139" s="53"/>
      <c r="C139" s="54"/>
      <c r="D139" s="55"/>
      <c r="E139" s="54"/>
      <c r="F139" s="54"/>
      <c r="G139" s="34">
        <f t="shared" si="9"/>
        <v>0</v>
      </c>
      <c r="H139" s="83" t="s">
        <v>9</v>
      </c>
      <c r="I139" s="41"/>
      <c r="K139" s="79">
        <f t="shared" si="8"/>
        <v>123</v>
      </c>
    </row>
    <row r="140" spans="1:11">
      <c r="A140" s="40"/>
      <c r="B140" s="53"/>
      <c r="C140" s="54"/>
      <c r="D140" s="55"/>
      <c r="E140" s="54"/>
      <c r="F140" s="54"/>
      <c r="G140" s="34">
        <f t="shared" si="9"/>
        <v>0</v>
      </c>
      <c r="H140" s="83" t="s">
        <v>9</v>
      </c>
      <c r="I140" s="41"/>
      <c r="K140" s="79">
        <f t="shared" si="8"/>
        <v>123</v>
      </c>
    </row>
    <row r="141" spans="1:11">
      <c r="A141" s="40"/>
      <c r="B141" s="53"/>
      <c r="C141" s="54"/>
      <c r="D141" s="55"/>
      <c r="E141" s="54"/>
      <c r="F141" s="54"/>
      <c r="G141" s="34">
        <f t="shared" si="9"/>
        <v>0</v>
      </c>
      <c r="H141" s="83" t="s">
        <v>9</v>
      </c>
      <c r="I141" s="41"/>
      <c r="K141" s="79">
        <f t="shared" si="8"/>
        <v>123</v>
      </c>
    </row>
    <row r="142" spans="1:11">
      <c r="A142" s="40"/>
      <c r="B142" s="53"/>
      <c r="C142" s="54"/>
      <c r="D142" s="55"/>
      <c r="E142" s="54"/>
      <c r="F142" s="54"/>
      <c r="G142" s="34">
        <f t="shared" ref="G142:G205" si="10">SUM(E142+F142)</f>
        <v>0</v>
      </c>
      <c r="H142" s="83" t="s">
        <v>9</v>
      </c>
      <c r="I142" s="41"/>
      <c r="K142" s="79">
        <f t="shared" ref="K142:K205" si="11">DATEDIF(I142,$K$12,"Y")</f>
        <v>123</v>
      </c>
    </row>
    <row r="143" spans="1:11">
      <c r="A143" s="40"/>
      <c r="B143" s="53"/>
      <c r="C143" s="54"/>
      <c r="D143" s="55"/>
      <c r="E143" s="54"/>
      <c r="F143" s="54"/>
      <c r="G143" s="34">
        <f t="shared" si="10"/>
        <v>0</v>
      </c>
      <c r="H143" s="83" t="s">
        <v>9</v>
      </c>
      <c r="I143" s="41"/>
      <c r="K143" s="79">
        <f t="shared" si="11"/>
        <v>123</v>
      </c>
    </row>
    <row r="144" spans="1:11">
      <c r="A144" s="40"/>
      <c r="B144" s="53"/>
      <c r="C144" s="54"/>
      <c r="D144" s="55"/>
      <c r="E144" s="54"/>
      <c r="F144" s="54"/>
      <c r="G144" s="34">
        <f t="shared" si="10"/>
        <v>0</v>
      </c>
      <c r="H144" s="83" t="s">
        <v>9</v>
      </c>
      <c r="I144" s="41"/>
      <c r="K144" s="79">
        <f t="shared" si="11"/>
        <v>123</v>
      </c>
    </row>
    <row r="145" spans="1:11">
      <c r="A145" s="40"/>
      <c r="B145" s="53"/>
      <c r="C145" s="54"/>
      <c r="D145" s="55"/>
      <c r="E145" s="54"/>
      <c r="F145" s="54"/>
      <c r="G145" s="34">
        <f t="shared" si="10"/>
        <v>0</v>
      </c>
      <c r="H145" s="83" t="s">
        <v>9</v>
      </c>
      <c r="I145" s="41"/>
      <c r="K145" s="79">
        <f t="shared" si="11"/>
        <v>123</v>
      </c>
    </row>
    <row r="146" spans="1:11">
      <c r="A146" s="40"/>
      <c r="B146" s="53"/>
      <c r="C146" s="54"/>
      <c r="D146" s="55"/>
      <c r="E146" s="54"/>
      <c r="F146" s="54"/>
      <c r="G146" s="34">
        <f t="shared" si="10"/>
        <v>0</v>
      </c>
      <c r="H146" s="83" t="s">
        <v>9</v>
      </c>
      <c r="I146" s="41"/>
      <c r="K146" s="79">
        <f t="shared" si="11"/>
        <v>123</v>
      </c>
    </row>
    <row r="147" spans="1:11">
      <c r="A147" s="40"/>
      <c r="B147" s="53"/>
      <c r="C147" s="54"/>
      <c r="D147" s="55"/>
      <c r="E147" s="54"/>
      <c r="F147" s="54"/>
      <c r="G147" s="34">
        <f t="shared" si="10"/>
        <v>0</v>
      </c>
      <c r="H147" s="83" t="s">
        <v>9</v>
      </c>
      <c r="I147" s="41"/>
      <c r="K147" s="79">
        <f t="shared" si="11"/>
        <v>123</v>
      </c>
    </row>
    <row r="148" spans="1:11">
      <c r="A148" s="40"/>
      <c r="B148" s="53"/>
      <c r="C148" s="54"/>
      <c r="D148" s="55"/>
      <c r="E148" s="54"/>
      <c r="F148" s="54"/>
      <c r="G148" s="34">
        <f t="shared" si="10"/>
        <v>0</v>
      </c>
      <c r="H148" s="83" t="s">
        <v>9</v>
      </c>
      <c r="I148" s="41"/>
      <c r="K148" s="79">
        <f t="shared" si="11"/>
        <v>123</v>
      </c>
    </row>
    <row r="149" spans="1:11">
      <c r="A149" s="40"/>
      <c r="B149" s="53"/>
      <c r="C149" s="54"/>
      <c r="D149" s="55"/>
      <c r="E149" s="54"/>
      <c r="F149" s="54"/>
      <c r="G149" s="34">
        <f t="shared" si="10"/>
        <v>0</v>
      </c>
      <c r="H149" s="83" t="s">
        <v>9</v>
      </c>
      <c r="I149" s="41"/>
      <c r="K149" s="79">
        <f t="shared" si="11"/>
        <v>123</v>
      </c>
    </row>
    <row r="150" spans="1:11">
      <c r="A150" s="40"/>
      <c r="B150" s="53"/>
      <c r="C150" s="54"/>
      <c r="D150" s="55"/>
      <c r="E150" s="54"/>
      <c r="F150" s="54"/>
      <c r="G150" s="34">
        <f t="shared" si="10"/>
        <v>0</v>
      </c>
      <c r="H150" s="83" t="s">
        <v>9</v>
      </c>
      <c r="I150" s="41"/>
      <c r="K150" s="79">
        <f t="shared" si="11"/>
        <v>123</v>
      </c>
    </row>
    <row r="151" spans="1:11">
      <c r="A151" s="40"/>
      <c r="B151" s="53"/>
      <c r="C151" s="54"/>
      <c r="D151" s="55"/>
      <c r="E151" s="54"/>
      <c r="F151" s="54"/>
      <c r="G151" s="34">
        <f t="shared" si="10"/>
        <v>0</v>
      </c>
      <c r="H151" s="83" t="s">
        <v>9</v>
      </c>
      <c r="I151" s="41"/>
      <c r="K151" s="79">
        <f t="shared" si="11"/>
        <v>123</v>
      </c>
    </row>
    <row r="152" spans="1:11">
      <c r="A152" s="40"/>
      <c r="B152" s="53"/>
      <c r="C152" s="54"/>
      <c r="D152" s="55"/>
      <c r="E152" s="54"/>
      <c r="F152" s="54"/>
      <c r="G152" s="34">
        <f t="shared" si="10"/>
        <v>0</v>
      </c>
      <c r="H152" s="83" t="s">
        <v>9</v>
      </c>
      <c r="I152" s="41"/>
      <c r="K152" s="79">
        <f t="shared" si="11"/>
        <v>123</v>
      </c>
    </row>
    <row r="153" spans="1:11">
      <c r="A153" s="40"/>
      <c r="B153" s="53"/>
      <c r="C153" s="54"/>
      <c r="D153" s="55"/>
      <c r="E153" s="54"/>
      <c r="F153" s="54"/>
      <c r="G153" s="34">
        <f t="shared" si="10"/>
        <v>0</v>
      </c>
      <c r="H153" s="83" t="s">
        <v>9</v>
      </c>
      <c r="I153" s="41"/>
      <c r="K153" s="79">
        <f t="shared" si="11"/>
        <v>123</v>
      </c>
    </row>
    <row r="154" spans="1:11">
      <c r="A154" s="40"/>
      <c r="B154" s="53"/>
      <c r="C154" s="54"/>
      <c r="D154" s="55"/>
      <c r="E154" s="54"/>
      <c r="F154" s="54"/>
      <c r="G154" s="34">
        <f t="shared" si="10"/>
        <v>0</v>
      </c>
      <c r="H154" s="83" t="s">
        <v>9</v>
      </c>
      <c r="I154" s="41"/>
      <c r="K154" s="79">
        <f t="shared" si="11"/>
        <v>123</v>
      </c>
    </row>
    <row r="155" spans="1:11">
      <c r="A155" s="40"/>
      <c r="B155" s="53"/>
      <c r="C155" s="54"/>
      <c r="D155" s="55"/>
      <c r="E155" s="54"/>
      <c r="F155" s="54"/>
      <c r="G155" s="34">
        <f t="shared" si="10"/>
        <v>0</v>
      </c>
      <c r="H155" s="83" t="s">
        <v>9</v>
      </c>
      <c r="I155" s="41"/>
      <c r="K155" s="79">
        <f t="shared" si="11"/>
        <v>123</v>
      </c>
    </row>
    <row r="156" spans="1:11">
      <c r="A156" s="40"/>
      <c r="B156" s="53"/>
      <c r="C156" s="54"/>
      <c r="D156" s="55"/>
      <c r="E156" s="54"/>
      <c r="F156" s="54"/>
      <c r="G156" s="34">
        <f t="shared" si="10"/>
        <v>0</v>
      </c>
      <c r="H156" s="83" t="s">
        <v>9</v>
      </c>
      <c r="I156" s="41"/>
      <c r="K156" s="79">
        <f t="shared" si="11"/>
        <v>123</v>
      </c>
    </row>
    <row r="157" spans="1:11">
      <c r="A157" s="40"/>
      <c r="B157" s="53"/>
      <c r="C157" s="54"/>
      <c r="D157" s="55"/>
      <c r="E157" s="54"/>
      <c r="F157" s="54"/>
      <c r="G157" s="34">
        <f t="shared" si="10"/>
        <v>0</v>
      </c>
      <c r="H157" s="83" t="s">
        <v>9</v>
      </c>
      <c r="I157" s="41"/>
      <c r="K157" s="79">
        <f t="shared" si="11"/>
        <v>123</v>
      </c>
    </row>
    <row r="158" spans="1:11">
      <c r="A158" s="40"/>
      <c r="B158" s="53"/>
      <c r="C158" s="54"/>
      <c r="D158" s="55"/>
      <c r="E158" s="54"/>
      <c r="F158" s="54"/>
      <c r="G158" s="34">
        <f t="shared" si="10"/>
        <v>0</v>
      </c>
      <c r="H158" s="83" t="s">
        <v>9</v>
      </c>
      <c r="I158" s="41"/>
      <c r="K158" s="79">
        <f t="shared" si="11"/>
        <v>123</v>
      </c>
    </row>
    <row r="159" spans="1:11">
      <c r="A159" s="40"/>
      <c r="B159" s="53"/>
      <c r="C159" s="54"/>
      <c r="D159" s="55"/>
      <c r="E159" s="54"/>
      <c r="F159" s="54"/>
      <c r="G159" s="34">
        <f t="shared" si="10"/>
        <v>0</v>
      </c>
      <c r="H159" s="83" t="s">
        <v>9</v>
      </c>
      <c r="I159" s="41"/>
      <c r="K159" s="79">
        <f t="shared" si="11"/>
        <v>123</v>
      </c>
    </row>
    <row r="160" spans="1:11">
      <c r="A160" s="40"/>
      <c r="B160" s="53"/>
      <c r="C160" s="54"/>
      <c r="D160" s="55"/>
      <c r="E160" s="54"/>
      <c r="F160" s="54"/>
      <c r="G160" s="34">
        <f t="shared" si="10"/>
        <v>0</v>
      </c>
      <c r="H160" s="83" t="s">
        <v>9</v>
      </c>
      <c r="I160" s="41"/>
      <c r="K160" s="79">
        <f t="shared" si="11"/>
        <v>123</v>
      </c>
    </row>
    <row r="161" spans="1:11">
      <c r="A161" s="40"/>
      <c r="B161" s="53"/>
      <c r="C161" s="54"/>
      <c r="D161" s="55"/>
      <c r="E161" s="54"/>
      <c r="F161" s="54"/>
      <c r="G161" s="34">
        <f t="shared" si="10"/>
        <v>0</v>
      </c>
      <c r="H161" s="83" t="s">
        <v>9</v>
      </c>
      <c r="I161" s="41"/>
      <c r="K161" s="79">
        <f t="shared" si="11"/>
        <v>123</v>
      </c>
    </row>
    <row r="162" spans="1:11">
      <c r="A162" s="40"/>
      <c r="B162" s="53"/>
      <c r="C162" s="54"/>
      <c r="D162" s="55"/>
      <c r="E162" s="54"/>
      <c r="F162" s="54"/>
      <c r="G162" s="34">
        <f t="shared" si="10"/>
        <v>0</v>
      </c>
      <c r="H162" s="83" t="s">
        <v>9</v>
      </c>
      <c r="I162" s="41"/>
      <c r="K162" s="79">
        <f t="shared" si="11"/>
        <v>123</v>
      </c>
    </row>
    <row r="163" spans="1:11">
      <c r="A163" s="40"/>
      <c r="B163" s="53"/>
      <c r="C163" s="54"/>
      <c r="D163" s="55"/>
      <c r="E163" s="54"/>
      <c r="F163" s="54"/>
      <c r="G163" s="34">
        <f t="shared" si="10"/>
        <v>0</v>
      </c>
      <c r="H163" s="83" t="s">
        <v>9</v>
      </c>
      <c r="I163" s="41"/>
      <c r="K163" s="79">
        <f t="shared" si="11"/>
        <v>123</v>
      </c>
    </row>
    <row r="164" spans="1:11">
      <c r="A164" s="40"/>
      <c r="B164" s="53"/>
      <c r="C164" s="54"/>
      <c r="D164" s="55"/>
      <c r="E164" s="54"/>
      <c r="F164" s="54"/>
      <c r="G164" s="34">
        <f t="shared" si="10"/>
        <v>0</v>
      </c>
      <c r="H164" s="83" t="s">
        <v>9</v>
      </c>
      <c r="I164" s="41"/>
      <c r="K164" s="79">
        <f t="shared" si="11"/>
        <v>123</v>
      </c>
    </row>
    <row r="165" spans="1:11">
      <c r="A165" s="40"/>
      <c r="B165" s="53"/>
      <c r="C165" s="54"/>
      <c r="D165" s="55"/>
      <c r="E165" s="54"/>
      <c r="F165" s="54"/>
      <c r="G165" s="34">
        <f t="shared" si="10"/>
        <v>0</v>
      </c>
      <c r="H165" s="83" t="s">
        <v>9</v>
      </c>
      <c r="I165" s="41"/>
      <c r="K165" s="79">
        <f t="shared" si="11"/>
        <v>123</v>
      </c>
    </row>
    <row r="166" spans="1:11">
      <c r="A166" s="40"/>
      <c r="B166" s="53"/>
      <c r="C166" s="54"/>
      <c r="D166" s="55"/>
      <c r="E166" s="54"/>
      <c r="F166" s="54"/>
      <c r="G166" s="34">
        <f t="shared" si="10"/>
        <v>0</v>
      </c>
      <c r="H166" s="83" t="s">
        <v>9</v>
      </c>
      <c r="I166" s="41"/>
      <c r="K166" s="79">
        <f t="shared" si="11"/>
        <v>123</v>
      </c>
    </row>
    <row r="167" spans="1:11">
      <c r="A167" s="40"/>
      <c r="B167" s="53"/>
      <c r="C167" s="54"/>
      <c r="D167" s="55"/>
      <c r="E167" s="54"/>
      <c r="F167" s="54"/>
      <c r="G167" s="34">
        <f t="shared" si="10"/>
        <v>0</v>
      </c>
      <c r="H167" s="83" t="s">
        <v>9</v>
      </c>
      <c r="I167" s="41"/>
      <c r="K167" s="79">
        <f t="shared" si="11"/>
        <v>123</v>
      </c>
    </row>
    <row r="168" spans="1:11">
      <c r="A168" s="40"/>
      <c r="B168" s="53"/>
      <c r="C168" s="54"/>
      <c r="D168" s="55"/>
      <c r="E168" s="54"/>
      <c r="F168" s="54"/>
      <c r="G168" s="34">
        <f t="shared" si="10"/>
        <v>0</v>
      </c>
      <c r="H168" s="83" t="s">
        <v>9</v>
      </c>
      <c r="I168" s="41"/>
      <c r="K168" s="79">
        <f t="shared" si="11"/>
        <v>123</v>
      </c>
    </row>
    <row r="169" spans="1:11">
      <c r="A169" s="40"/>
      <c r="B169" s="53"/>
      <c r="C169" s="54"/>
      <c r="D169" s="55"/>
      <c r="E169" s="54"/>
      <c r="F169" s="54"/>
      <c r="G169" s="34">
        <f t="shared" si="10"/>
        <v>0</v>
      </c>
      <c r="H169" s="83" t="s">
        <v>9</v>
      </c>
      <c r="I169" s="41"/>
      <c r="K169" s="79">
        <f t="shared" si="11"/>
        <v>123</v>
      </c>
    </row>
    <row r="170" spans="1:11">
      <c r="A170" s="40"/>
      <c r="B170" s="53"/>
      <c r="C170" s="54"/>
      <c r="D170" s="55"/>
      <c r="E170" s="54"/>
      <c r="F170" s="54"/>
      <c r="G170" s="34">
        <f t="shared" si="10"/>
        <v>0</v>
      </c>
      <c r="H170" s="83" t="s">
        <v>9</v>
      </c>
      <c r="I170" s="41"/>
      <c r="K170" s="79">
        <f t="shared" si="11"/>
        <v>123</v>
      </c>
    </row>
    <row r="171" spans="1:11">
      <c r="A171" s="40"/>
      <c r="B171" s="53"/>
      <c r="C171" s="54"/>
      <c r="D171" s="55"/>
      <c r="E171" s="54"/>
      <c r="F171" s="54"/>
      <c r="G171" s="34">
        <f t="shared" si="10"/>
        <v>0</v>
      </c>
      <c r="H171" s="83" t="s">
        <v>9</v>
      </c>
      <c r="I171" s="41"/>
      <c r="K171" s="79">
        <f t="shared" si="11"/>
        <v>123</v>
      </c>
    </row>
    <row r="172" spans="1:11">
      <c r="A172" s="40"/>
      <c r="B172" s="53"/>
      <c r="C172" s="54"/>
      <c r="D172" s="55"/>
      <c r="E172" s="54"/>
      <c r="F172" s="54"/>
      <c r="G172" s="34">
        <f t="shared" si="10"/>
        <v>0</v>
      </c>
      <c r="H172" s="83" t="s">
        <v>9</v>
      </c>
      <c r="I172" s="41"/>
      <c r="K172" s="79">
        <f t="shared" si="11"/>
        <v>123</v>
      </c>
    </row>
    <row r="173" spans="1:11">
      <c r="A173" s="40"/>
      <c r="B173" s="53"/>
      <c r="C173" s="54"/>
      <c r="D173" s="55"/>
      <c r="E173" s="54"/>
      <c r="F173" s="54"/>
      <c r="G173" s="34">
        <f t="shared" si="10"/>
        <v>0</v>
      </c>
      <c r="H173" s="83" t="s">
        <v>9</v>
      </c>
      <c r="I173" s="41"/>
      <c r="K173" s="79">
        <f t="shared" si="11"/>
        <v>123</v>
      </c>
    </row>
    <row r="174" spans="1:11">
      <c r="A174" s="40"/>
      <c r="B174" s="53"/>
      <c r="C174" s="54"/>
      <c r="D174" s="55"/>
      <c r="E174" s="54"/>
      <c r="F174" s="54"/>
      <c r="G174" s="34">
        <f t="shared" si="10"/>
        <v>0</v>
      </c>
      <c r="H174" s="83" t="s">
        <v>9</v>
      </c>
      <c r="I174" s="41"/>
      <c r="K174" s="79">
        <f t="shared" si="11"/>
        <v>123</v>
      </c>
    </row>
    <row r="175" spans="1:11">
      <c r="A175" s="40"/>
      <c r="B175" s="53"/>
      <c r="C175" s="54"/>
      <c r="D175" s="55"/>
      <c r="E175" s="54"/>
      <c r="F175" s="54"/>
      <c r="G175" s="34">
        <f t="shared" si="10"/>
        <v>0</v>
      </c>
      <c r="H175" s="83" t="s">
        <v>9</v>
      </c>
      <c r="I175" s="41"/>
      <c r="K175" s="79">
        <f t="shared" si="11"/>
        <v>123</v>
      </c>
    </row>
    <row r="176" spans="1:11">
      <c r="A176" s="40"/>
      <c r="B176" s="53"/>
      <c r="C176" s="54"/>
      <c r="D176" s="55"/>
      <c r="E176" s="54"/>
      <c r="F176" s="54"/>
      <c r="G176" s="34">
        <f t="shared" si="10"/>
        <v>0</v>
      </c>
      <c r="H176" s="83" t="s">
        <v>9</v>
      </c>
      <c r="I176" s="41"/>
      <c r="K176" s="79">
        <f t="shared" si="11"/>
        <v>123</v>
      </c>
    </row>
    <row r="177" spans="1:11">
      <c r="A177" s="40"/>
      <c r="B177" s="53"/>
      <c r="C177" s="54"/>
      <c r="D177" s="55"/>
      <c r="E177" s="54"/>
      <c r="F177" s="54"/>
      <c r="G177" s="34">
        <f t="shared" si="10"/>
        <v>0</v>
      </c>
      <c r="H177" s="83" t="s">
        <v>9</v>
      </c>
      <c r="I177" s="41"/>
      <c r="K177" s="79">
        <f t="shared" si="11"/>
        <v>123</v>
      </c>
    </row>
    <row r="178" spans="1:11">
      <c r="A178" s="40"/>
      <c r="B178" s="53"/>
      <c r="C178" s="54"/>
      <c r="D178" s="55"/>
      <c r="E178" s="54"/>
      <c r="F178" s="54"/>
      <c r="G178" s="34">
        <f t="shared" si="10"/>
        <v>0</v>
      </c>
      <c r="H178" s="83" t="s">
        <v>9</v>
      </c>
      <c r="I178" s="41"/>
      <c r="K178" s="79">
        <f t="shared" si="11"/>
        <v>123</v>
      </c>
    </row>
    <row r="179" spans="1:11">
      <c r="A179" s="40"/>
      <c r="B179" s="53"/>
      <c r="C179" s="54"/>
      <c r="D179" s="55"/>
      <c r="E179" s="54"/>
      <c r="F179" s="54"/>
      <c r="G179" s="34">
        <f t="shared" si="10"/>
        <v>0</v>
      </c>
      <c r="H179" s="83" t="s">
        <v>9</v>
      </c>
      <c r="I179" s="41"/>
      <c r="K179" s="79">
        <f t="shared" si="11"/>
        <v>123</v>
      </c>
    </row>
    <row r="180" spans="1:11">
      <c r="A180" s="40"/>
      <c r="B180" s="53"/>
      <c r="C180" s="54"/>
      <c r="D180" s="55"/>
      <c r="E180" s="54"/>
      <c r="F180" s="54"/>
      <c r="G180" s="34">
        <f t="shared" si="10"/>
        <v>0</v>
      </c>
      <c r="H180" s="83" t="s">
        <v>9</v>
      </c>
      <c r="I180" s="41"/>
      <c r="K180" s="79">
        <f t="shared" si="11"/>
        <v>123</v>
      </c>
    </row>
    <row r="181" spans="1:11">
      <c r="A181" s="40"/>
      <c r="B181" s="53"/>
      <c r="C181" s="54"/>
      <c r="D181" s="55"/>
      <c r="E181" s="54"/>
      <c r="F181" s="54"/>
      <c r="G181" s="34">
        <f t="shared" si="10"/>
        <v>0</v>
      </c>
      <c r="H181" s="83" t="s">
        <v>9</v>
      </c>
      <c r="I181" s="41"/>
      <c r="K181" s="79">
        <f t="shared" si="11"/>
        <v>123</v>
      </c>
    </row>
    <row r="182" spans="1:11">
      <c r="A182" s="40"/>
      <c r="B182" s="53"/>
      <c r="C182" s="54"/>
      <c r="D182" s="55"/>
      <c r="E182" s="54"/>
      <c r="F182" s="54"/>
      <c r="G182" s="34">
        <f t="shared" si="10"/>
        <v>0</v>
      </c>
      <c r="H182" s="83" t="s">
        <v>9</v>
      </c>
      <c r="I182" s="41"/>
      <c r="K182" s="79">
        <f t="shared" si="11"/>
        <v>123</v>
      </c>
    </row>
    <row r="183" spans="1:11">
      <c r="A183" s="40"/>
      <c r="B183" s="53"/>
      <c r="C183" s="54"/>
      <c r="D183" s="55"/>
      <c r="E183" s="54"/>
      <c r="F183" s="54"/>
      <c r="G183" s="34">
        <f t="shared" si="10"/>
        <v>0</v>
      </c>
      <c r="H183" s="83" t="s">
        <v>9</v>
      </c>
      <c r="I183" s="41"/>
      <c r="K183" s="79">
        <f t="shared" si="11"/>
        <v>123</v>
      </c>
    </row>
    <row r="184" spans="1:11">
      <c r="A184" s="40"/>
      <c r="B184" s="53"/>
      <c r="C184" s="54"/>
      <c r="D184" s="55"/>
      <c r="E184" s="54"/>
      <c r="F184" s="54"/>
      <c r="G184" s="34">
        <f t="shared" si="10"/>
        <v>0</v>
      </c>
      <c r="H184" s="83" t="s">
        <v>9</v>
      </c>
      <c r="I184" s="41"/>
      <c r="K184" s="79">
        <f t="shared" si="11"/>
        <v>123</v>
      </c>
    </row>
    <row r="185" spans="1:11">
      <c r="A185" s="40"/>
      <c r="B185" s="53"/>
      <c r="C185" s="54"/>
      <c r="D185" s="55"/>
      <c r="E185" s="54"/>
      <c r="F185" s="54"/>
      <c r="G185" s="34">
        <f t="shared" si="10"/>
        <v>0</v>
      </c>
      <c r="H185" s="83" t="s">
        <v>9</v>
      </c>
      <c r="I185" s="41"/>
      <c r="K185" s="79">
        <f t="shared" si="11"/>
        <v>123</v>
      </c>
    </row>
    <row r="186" spans="1:11">
      <c r="A186" s="40"/>
      <c r="B186" s="53"/>
      <c r="C186" s="54"/>
      <c r="D186" s="55"/>
      <c r="E186" s="54"/>
      <c r="F186" s="54"/>
      <c r="G186" s="34">
        <f t="shared" si="10"/>
        <v>0</v>
      </c>
      <c r="H186" s="83" t="s">
        <v>9</v>
      </c>
      <c r="I186" s="41"/>
      <c r="K186" s="79">
        <f t="shared" si="11"/>
        <v>123</v>
      </c>
    </row>
    <row r="187" spans="1:11">
      <c r="A187" s="40"/>
      <c r="B187" s="53"/>
      <c r="C187" s="54"/>
      <c r="D187" s="55"/>
      <c r="E187" s="54"/>
      <c r="F187" s="54"/>
      <c r="G187" s="34">
        <f t="shared" si="10"/>
        <v>0</v>
      </c>
      <c r="H187" s="83" t="s">
        <v>9</v>
      </c>
      <c r="I187" s="41"/>
      <c r="K187" s="79">
        <f t="shared" si="11"/>
        <v>123</v>
      </c>
    </row>
    <row r="188" spans="1:11">
      <c r="A188" s="40"/>
      <c r="B188" s="53"/>
      <c r="C188" s="54"/>
      <c r="D188" s="55"/>
      <c r="E188" s="54"/>
      <c r="F188" s="54"/>
      <c r="G188" s="34">
        <f t="shared" si="10"/>
        <v>0</v>
      </c>
      <c r="H188" s="83" t="s">
        <v>9</v>
      </c>
      <c r="I188" s="41"/>
      <c r="K188" s="79">
        <f t="shared" si="11"/>
        <v>123</v>
      </c>
    </row>
    <row r="189" spans="1:11">
      <c r="A189" s="40"/>
      <c r="B189" s="53"/>
      <c r="C189" s="54"/>
      <c r="D189" s="55"/>
      <c r="E189" s="54"/>
      <c r="F189" s="54"/>
      <c r="G189" s="34">
        <f t="shared" si="10"/>
        <v>0</v>
      </c>
      <c r="H189" s="83" t="s">
        <v>9</v>
      </c>
      <c r="I189" s="41"/>
      <c r="K189" s="79">
        <f t="shared" si="11"/>
        <v>123</v>
      </c>
    </row>
    <row r="190" spans="1:11">
      <c r="A190" s="40"/>
      <c r="B190" s="53"/>
      <c r="C190" s="54"/>
      <c r="D190" s="55"/>
      <c r="E190" s="54"/>
      <c r="F190" s="54"/>
      <c r="G190" s="34">
        <f t="shared" si="10"/>
        <v>0</v>
      </c>
      <c r="H190" s="83" t="s">
        <v>9</v>
      </c>
      <c r="I190" s="41"/>
      <c r="K190" s="79">
        <f t="shared" si="11"/>
        <v>123</v>
      </c>
    </row>
    <row r="191" spans="1:11">
      <c r="A191" s="40"/>
      <c r="B191" s="53"/>
      <c r="C191" s="54"/>
      <c r="D191" s="55"/>
      <c r="E191" s="54"/>
      <c r="F191" s="54"/>
      <c r="G191" s="34">
        <f t="shared" si="10"/>
        <v>0</v>
      </c>
      <c r="H191" s="83" t="s">
        <v>9</v>
      </c>
      <c r="I191" s="41"/>
      <c r="K191" s="79">
        <f t="shared" si="11"/>
        <v>123</v>
      </c>
    </row>
    <row r="192" spans="1:11">
      <c r="A192" s="40"/>
      <c r="B192" s="53"/>
      <c r="C192" s="54"/>
      <c r="D192" s="55"/>
      <c r="E192" s="54"/>
      <c r="F192" s="54"/>
      <c r="G192" s="34">
        <f t="shared" si="10"/>
        <v>0</v>
      </c>
      <c r="H192" s="83" t="s">
        <v>9</v>
      </c>
      <c r="I192" s="41"/>
      <c r="K192" s="79">
        <f t="shared" si="11"/>
        <v>123</v>
      </c>
    </row>
    <row r="193" spans="1:11">
      <c r="A193" s="40"/>
      <c r="B193" s="53"/>
      <c r="C193" s="54"/>
      <c r="D193" s="55"/>
      <c r="E193" s="54"/>
      <c r="F193" s="54"/>
      <c r="G193" s="34">
        <f t="shared" si="10"/>
        <v>0</v>
      </c>
      <c r="H193" s="83" t="s">
        <v>9</v>
      </c>
      <c r="I193" s="41"/>
      <c r="K193" s="79">
        <f t="shared" si="11"/>
        <v>123</v>
      </c>
    </row>
    <row r="194" spans="1:11">
      <c r="A194" s="40"/>
      <c r="B194" s="53"/>
      <c r="C194" s="54"/>
      <c r="D194" s="55"/>
      <c r="E194" s="54"/>
      <c r="F194" s="54"/>
      <c r="G194" s="34">
        <f t="shared" si="10"/>
        <v>0</v>
      </c>
      <c r="H194" s="83" t="s">
        <v>9</v>
      </c>
      <c r="I194" s="41"/>
      <c r="K194" s="79">
        <f t="shared" si="11"/>
        <v>123</v>
      </c>
    </row>
    <row r="195" spans="1:11">
      <c r="A195" s="40"/>
      <c r="B195" s="53"/>
      <c r="C195" s="54"/>
      <c r="D195" s="55"/>
      <c r="E195" s="54"/>
      <c r="F195" s="54"/>
      <c r="G195" s="34">
        <f t="shared" si="10"/>
        <v>0</v>
      </c>
      <c r="H195" s="83" t="s">
        <v>9</v>
      </c>
      <c r="I195" s="41"/>
      <c r="K195" s="79">
        <f t="shared" si="11"/>
        <v>123</v>
      </c>
    </row>
    <row r="196" spans="1:11">
      <c r="A196" s="40"/>
      <c r="B196" s="53"/>
      <c r="C196" s="54"/>
      <c r="D196" s="55"/>
      <c r="E196" s="54"/>
      <c r="F196" s="54"/>
      <c r="G196" s="34">
        <f t="shared" si="10"/>
        <v>0</v>
      </c>
      <c r="H196" s="83" t="s">
        <v>9</v>
      </c>
      <c r="I196" s="41"/>
      <c r="K196" s="79">
        <f t="shared" si="11"/>
        <v>123</v>
      </c>
    </row>
    <row r="197" spans="1:11">
      <c r="A197" s="40"/>
      <c r="B197" s="53"/>
      <c r="C197" s="54"/>
      <c r="D197" s="55"/>
      <c r="E197" s="54"/>
      <c r="F197" s="54"/>
      <c r="G197" s="34">
        <f t="shared" si="10"/>
        <v>0</v>
      </c>
      <c r="H197" s="83" t="s">
        <v>9</v>
      </c>
      <c r="I197" s="41"/>
      <c r="K197" s="79">
        <f t="shared" si="11"/>
        <v>123</v>
      </c>
    </row>
    <row r="198" spans="1:11">
      <c r="A198" s="40"/>
      <c r="B198" s="53"/>
      <c r="C198" s="54"/>
      <c r="D198" s="55"/>
      <c r="E198" s="54"/>
      <c r="F198" s="54"/>
      <c r="G198" s="34">
        <f t="shared" si="10"/>
        <v>0</v>
      </c>
      <c r="H198" s="83" t="s">
        <v>9</v>
      </c>
      <c r="I198" s="41"/>
      <c r="K198" s="79">
        <f t="shared" si="11"/>
        <v>123</v>
      </c>
    </row>
    <row r="199" spans="1:11">
      <c r="A199" s="40"/>
      <c r="B199" s="53"/>
      <c r="C199" s="54"/>
      <c r="D199" s="55"/>
      <c r="E199" s="54"/>
      <c r="F199" s="54"/>
      <c r="G199" s="34">
        <f t="shared" si="10"/>
        <v>0</v>
      </c>
      <c r="H199" s="83" t="s">
        <v>9</v>
      </c>
      <c r="I199" s="41"/>
      <c r="K199" s="79">
        <f t="shared" si="11"/>
        <v>123</v>
      </c>
    </row>
    <row r="200" spans="1:11">
      <c r="A200" s="40"/>
      <c r="B200" s="53"/>
      <c r="C200" s="54"/>
      <c r="D200" s="55"/>
      <c r="E200" s="54"/>
      <c r="F200" s="54"/>
      <c r="G200" s="34">
        <f t="shared" si="10"/>
        <v>0</v>
      </c>
      <c r="H200" s="83" t="s">
        <v>9</v>
      </c>
      <c r="I200" s="41"/>
      <c r="K200" s="79">
        <f t="shared" si="11"/>
        <v>123</v>
      </c>
    </row>
    <row r="201" spans="1:11">
      <c r="A201" s="40"/>
      <c r="B201" s="53"/>
      <c r="C201" s="54"/>
      <c r="D201" s="55"/>
      <c r="E201" s="54"/>
      <c r="F201" s="54"/>
      <c r="G201" s="34">
        <f t="shared" si="10"/>
        <v>0</v>
      </c>
      <c r="H201" s="83" t="s">
        <v>9</v>
      </c>
      <c r="I201" s="41"/>
      <c r="K201" s="79">
        <f t="shared" si="11"/>
        <v>123</v>
      </c>
    </row>
    <row r="202" spans="1:11">
      <c r="A202" s="40"/>
      <c r="B202" s="53"/>
      <c r="C202" s="54"/>
      <c r="D202" s="55"/>
      <c r="E202" s="54"/>
      <c r="F202" s="54"/>
      <c r="G202" s="34">
        <f t="shared" si="10"/>
        <v>0</v>
      </c>
      <c r="H202" s="83" t="s">
        <v>9</v>
      </c>
      <c r="I202" s="41"/>
      <c r="K202" s="79">
        <f t="shared" si="11"/>
        <v>123</v>
      </c>
    </row>
    <row r="203" spans="1:11">
      <c r="A203" s="40"/>
      <c r="B203" s="53"/>
      <c r="C203" s="54"/>
      <c r="D203" s="55"/>
      <c r="E203" s="54"/>
      <c r="F203" s="54"/>
      <c r="G203" s="34">
        <f t="shared" si="10"/>
        <v>0</v>
      </c>
      <c r="H203" s="83" t="s">
        <v>9</v>
      </c>
      <c r="I203" s="41"/>
      <c r="K203" s="79">
        <f t="shared" si="11"/>
        <v>123</v>
      </c>
    </row>
    <row r="204" spans="1:11">
      <c r="A204" s="40"/>
      <c r="B204" s="53"/>
      <c r="C204" s="54"/>
      <c r="D204" s="55"/>
      <c r="E204" s="54"/>
      <c r="F204" s="54"/>
      <c r="G204" s="34">
        <f t="shared" si="10"/>
        <v>0</v>
      </c>
      <c r="H204" s="83" t="s">
        <v>9</v>
      </c>
      <c r="I204" s="41"/>
      <c r="K204" s="79">
        <f t="shared" si="11"/>
        <v>123</v>
      </c>
    </row>
    <row r="205" spans="1:11">
      <c r="A205" s="40"/>
      <c r="B205" s="53"/>
      <c r="C205" s="54"/>
      <c r="D205" s="55"/>
      <c r="E205" s="54"/>
      <c r="F205" s="54"/>
      <c r="G205" s="34">
        <f t="shared" si="10"/>
        <v>0</v>
      </c>
      <c r="H205" s="83" t="s">
        <v>9</v>
      </c>
      <c r="I205" s="41"/>
      <c r="K205" s="79">
        <f t="shared" si="11"/>
        <v>123</v>
      </c>
    </row>
    <row r="206" spans="1:11">
      <c r="A206" s="40"/>
      <c r="B206" s="53"/>
      <c r="C206" s="54"/>
      <c r="D206" s="55"/>
      <c r="E206" s="54"/>
      <c r="F206" s="54"/>
      <c r="G206" s="34">
        <f t="shared" ref="G206" si="12">SUM(E206+F206)</f>
        <v>0</v>
      </c>
      <c r="H206" s="83" t="s">
        <v>9</v>
      </c>
      <c r="I206" s="41"/>
      <c r="K206" s="79">
        <f t="shared" ref="K206" si="13">DATEDIF(I206,$K$12,"Y")</f>
        <v>123</v>
      </c>
    </row>
  </sheetData>
  <sortState xmlns:xlrd2="http://schemas.microsoft.com/office/spreadsheetml/2017/richdata2" ref="A13:I80">
    <sortCondition ref="G13:G80"/>
    <sortCondition ref="F13:F80"/>
    <sortCondition ref="E13:E80"/>
  </sortState>
  <mergeCells count="9"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11" t="s">
        <v>6</v>
      </c>
      <c r="B1" s="111"/>
      <c r="C1" s="111"/>
      <c r="D1" s="111"/>
      <c r="E1" s="111"/>
      <c r="F1" s="111"/>
      <c r="G1" s="111"/>
      <c r="H1" s="111"/>
    </row>
    <row r="2" spans="1:12" ht="30.75">
      <c r="A2" s="111" t="s">
        <v>7</v>
      </c>
      <c r="B2" s="111"/>
      <c r="C2" s="111"/>
      <c r="D2" s="111"/>
      <c r="E2" s="111"/>
      <c r="F2" s="111"/>
      <c r="G2" s="111"/>
      <c r="H2" s="111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12" t="s">
        <v>23</v>
      </c>
      <c r="B4" s="112"/>
      <c r="C4" s="112"/>
      <c r="D4" s="112"/>
      <c r="E4" s="112"/>
      <c r="F4" s="112"/>
      <c r="G4" s="112"/>
      <c r="H4" s="112"/>
    </row>
    <row r="5" spans="1:12" ht="25.5">
      <c r="A5" s="112" t="s">
        <v>24</v>
      </c>
      <c r="B5" s="112"/>
      <c r="C5" s="112"/>
      <c r="D5" s="112"/>
      <c r="E5" s="112"/>
      <c r="F5" s="112"/>
      <c r="G5" s="112"/>
      <c r="H5" s="112"/>
    </row>
    <row r="6" spans="1:12" ht="26.25">
      <c r="A6" s="113" t="s">
        <v>27</v>
      </c>
      <c r="B6" s="113"/>
      <c r="C6" s="113"/>
      <c r="D6" s="113"/>
      <c r="E6" s="113"/>
      <c r="F6" s="113"/>
      <c r="G6" s="113"/>
      <c r="H6" s="113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14" t="s">
        <v>25</v>
      </c>
      <c r="B8" s="114"/>
      <c r="C8" s="114"/>
      <c r="D8" s="114"/>
      <c r="E8" s="114"/>
      <c r="F8" s="114"/>
      <c r="G8" s="114"/>
      <c r="H8" s="114"/>
    </row>
    <row r="9" spans="1:12" ht="19.5">
      <c r="A9" s="115" t="s">
        <v>26</v>
      </c>
      <c r="B9" s="115"/>
      <c r="C9" s="115"/>
      <c r="D9" s="115"/>
      <c r="E9" s="115"/>
      <c r="F9" s="115"/>
      <c r="G9" s="115"/>
      <c r="H9" s="115"/>
    </row>
    <row r="10" spans="1:12" ht="20.25" thickBot="1">
      <c r="A10" s="116"/>
      <c r="B10" s="116"/>
      <c r="C10" s="116"/>
      <c r="D10" s="116"/>
      <c r="E10" s="116"/>
      <c r="F10" s="116"/>
      <c r="G10" s="116"/>
      <c r="H10" s="116"/>
    </row>
    <row r="11" spans="1:12" ht="20.25" thickBot="1">
      <c r="A11" s="108" t="s">
        <v>14</v>
      </c>
      <c r="B11" s="109"/>
      <c r="C11" s="109"/>
      <c r="D11" s="109"/>
      <c r="E11" s="109"/>
      <c r="F11" s="109"/>
      <c r="G11" s="109"/>
      <c r="H11" s="109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08" t="s">
        <v>15</v>
      </c>
      <c r="B181" s="109"/>
      <c r="C181" s="109"/>
      <c r="D181" s="109"/>
      <c r="E181" s="109"/>
      <c r="F181" s="109"/>
      <c r="G181" s="109"/>
      <c r="H181" s="109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xmlns:xlrd2="http://schemas.microsoft.com/office/spreadsheetml/2017/richdata2"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8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6" s="95" customFormat="1" ht="18">
      <c r="A1" s="122" t="s">
        <v>208</v>
      </c>
      <c r="B1" s="122"/>
      <c r="C1" s="122"/>
      <c r="D1" s="122"/>
      <c r="E1" s="122"/>
    </row>
    <row r="2" spans="1:6" s="95" customFormat="1" ht="18.75" thickBot="1">
      <c r="A2" s="123" t="s">
        <v>24</v>
      </c>
      <c r="B2" s="123"/>
      <c r="C2" s="123"/>
      <c r="D2" s="123"/>
      <c r="E2" s="123"/>
    </row>
    <row r="3" spans="1:6" s="95" customFormat="1" ht="13.5" customHeight="1" thickBot="1">
      <c r="A3" s="124" t="s">
        <v>67</v>
      </c>
      <c r="B3" s="125"/>
      <c r="C3" s="125"/>
      <c r="D3" s="125"/>
      <c r="E3" s="126"/>
    </row>
    <row r="4" spans="1:6" s="96" customFormat="1" ht="15.75" thickBot="1">
      <c r="A4" s="127" t="s">
        <v>27</v>
      </c>
      <c r="B4" s="128"/>
      <c r="C4" s="128"/>
      <c r="D4" s="128"/>
      <c r="E4" s="129"/>
    </row>
    <row r="5" spans="1:6" s="96" customFormat="1">
      <c r="A5" s="118" t="s">
        <v>209</v>
      </c>
      <c r="B5" s="118"/>
      <c r="C5" s="118"/>
      <c r="D5" s="118"/>
      <c r="E5" s="118"/>
    </row>
    <row r="6" spans="1:6" s="96" customFormat="1" ht="15.75" thickBot="1">
      <c r="A6" s="118" t="s">
        <v>210</v>
      </c>
      <c r="B6" s="118"/>
      <c r="C6" s="118"/>
      <c r="D6" s="118"/>
      <c r="E6" s="118"/>
    </row>
    <row r="7" spans="1:6" ht="14.45" customHeight="1">
      <c r="A7" s="119" t="s">
        <v>68</v>
      </c>
      <c r="B7" s="120"/>
      <c r="C7" s="120"/>
      <c r="D7" s="120"/>
      <c r="E7" s="121"/>
      <c r="F7" s="88"/>
    </row>
    <row r="8" spans="1:6" ht="14.45" customHeight="1">
      <c r="A8" s="102">
        <v>0.36111111111111499</v>
      </c>
      <c r="B8" s="89"/>
      <c r="C8" s="90"/>
      <c r="D8" s="90"/>
      <c r="E8" s="91"/>
      <c r="F8" s="88">
        <f t="shared" ref="F8:F33" si="0">COUNTA(B8,C8,D8,E8)</f>
        <v>0</v>
      </c>
    </row>
    <row r="9" spans="1:6" ht="14.45" customHeight="1">
      <c r="A9" s="102">
        <v>0.36805555555556002</v>
      </c>
      <c r="B9" s="89"/>
      <c r="C9" s="90"/>
      <c r="D9" s="90"/>
      <c r="E9" s="91"/>
      <c r="F9" s="88">
        <f t="shared" si="0"/>
        <v>0</v>
      </c>
    </row>
    <row r="10" spans="1:6" ht="14.45" customHeight="1">
      <c r="A10" s="102">
        <v>0.375000000000005</v>
      </c>
      <c r="B10" s="89"/>
      <c r="C10" s="90"/>
      <c r="D10" s="90"/>
      <c r="E10" s="91"/>
      <c r="F10" s="88">
        <f t="shared" si="0"/>
        <v>0</v>
      </c>
    </row>
    <row r="11" spans="1:6" ht="14.45" customHeight="1">
      <c r="A11" s="102">
        <v>0.38194444444445003</v>
      </c>
      <c r="B11" s="89" t="s">
        <v>126</v>
      </c>
      <c r="C11" s="90" t="s">
        <v>127</v>
      </c>
      <c r="D11" s="90" t="s">
        <v>44</v>
      </c>
      <c r="E11" s="91" t="s">
        <v>114</v>
      </c>
      <c r="F11" s="88">
        <f t="shared" si="0"/>
        <v>4</v>
      </c>
    </row>
    <row r="12" spans="1:6" ht="14.45" customHeight="1">
      <c r="A12" s="102">
        <v>0.388888888888895</v>
      </c>
      <c r="B12" s="89" t="s">
        <v>75</v>
      </c>
      <c r="C12" s="90" t="s">
        <v>79</v>
      </c>
      <c r="D12" s="90" t="s">
        <v>118</v>
      </c>
      <c r="E12" s="91" t="s">
        <v>211</v>
      </c>
      <c r="F12" s="88">
        <f t="shared" si="0"/>
        <v>4</v>
      </c>
    </row>
    <row r="13" spans="1:6" ht="14.45" customHeight="1">
      <c r="A13" s="102">
        <v>0.39583333333333998</v>
      </c>
      <c r="B13" s="89" t="s">
        <v>196</v>
      </c>
      <c r="C13" s="90" t="s">
        <v>195</v>
      </c>
      <c r="D13" s="90" t="s">
        <v>194</v>
      </c>
      <c r="E13" s="91" t="s">
        <v>69</v>
      </c>
      <c r="F13" s="88">
        <f t="shared" si="0"/>
        <v>4</v>
      </c>
    </row>
    <row r="14" spans="1:6" ht="14.45" customHeight="1">
      <c r="A14" s="102">
        <v>0.40277777777778501</v>
      </c>
      <c r="B14" s="89" t="s">
        <v>117</v>
      </c>
      <c r="C14" s="90" t="s">
        <v>93</v>
      </c>
      <c r="D14" s="90" t="s">
        <v>128</v>
      </c>
      <c r="E14" s="98" t="s">
        <v>212</v>
      </c>
      <c r="F14" s="88">
        <v>3</v>
      </c>
    </row>
    <row r="15" spans="1:6" ht="14.45" customHeight="1">
      <c r="A15" s="102">
        <v>0.40972222222222998</v>
      </c>
      <c r="B15" s="89" t="s">
        <v>96</v>
      </c>
      <c r="C15" s="90" t="s">
        <v>120</v>
      </c>
      <c r="D15" s="90" t="s">
        <v>213</v>
      </c>
      <c r="E15" s="91" t="s">
        <v>90</v>
      </c>
      <c r="F15" s="88">
        <f t="shared" si="0"/>
        <v>4</v>
      </c>
    </row>
    <row r="16" spans="1:6" ht="14.45" customHeight="1">
      <c r="A16" s="102">
        <v>0.41666666666667501</v>
      </c>
      <c r="B16" s="89" t="s">
        <v>65</v>
      </c>
      <c r="C16" s="90" t="s">
        <v>197</v>
      </c>
      <c r="D16" s="90" t="s">
        <v>116</v>
      </c>
      <c r="E16" s="91" t="s">
        <v>214</v>
      </c>
      <c r="F16" s="88">
        <f t="shared" si="0"/>
        <v>4</v>
      </c>
    </row>
    <row r="17" spans="1:6" ht="14.45" customHeight="1">
      <c r="A17" s="102">
        <v>0.42361111111111999</v>
      </c>
      <c r="B17" s="89"/>
      <c r="C17" s="90"/>
      <c r="D17" s="90"/>
      <c r="E17" s="91"/>
      <c r="F17" s="88">
        <f t="shared" si="0"/>
        <v>0</v>
      </c>
    </row>
    <row r="18" spans="1:6" ht="14.45" customHeight="1">
      <c r="A18" s="102">
        <v>0.43055555555556502</v>
      </c>
      <c r="B18" s="89" t="s">
        <v>78</v>
      </c>
      <c r="C18" s="90" t="s">
        <v>41</v>
      </c>
      <c r="D18" s="90" t="s">
        <v>134</v>
      </c>
      <c r="E18" s="91" t="s">
        <v>112</v>
      </c>
      <c r="F18" s="88">
        <f t="shared" si="0"/>
        <v>4</v>
      </c>
    </row>
    <row r="19" spans="1:6" ht="14.45" customHeight="1">
      <c r="A19" s="102">
        <v>0.43750000000000999</v>
      </c>
      <c r="B19" s="89" t="s">
        <v>80</v>
      </c>
      <c r="C19" s="90" t="s">
        <v>81</v>
      </c>
      <c r="D19" s="90" t="s">
        <v>36</v>
      </c>
      <c r="E19" s="91" t="s">
        <v>34</v>
      </c>
      <c r="F19" s="88">
        <f t="shared" si="0"/>
        <v>4</v>
      </c>
    </row>
    <row r="20" spans="1:6" ht="14.45" customHeight="1">
      <c r="A20" s="102">
        <v>0.44444444444445502</v>
      </c>
      <c r="B20" s="89"/>
      <c r="C20" s="90"/>
      <c r="D20" s="90"/>
      <c r="E20" s="91"/>
      <c r="F20" s="88">
        <f t="shared" si="0"/>
        <v>0</v>
      </c>
    </row>
    <row r="21" spans="1:6" ht="14.45" customHeight="1">
      <c r="A21" s="102">
        <v>0.4513888888889</v>
      </c>
      <c r="B21" s="89" t="s">
        <v>106</v>
      </c>
      <c r="C21" s="90" t="s">
        <v>88</v>
      </c>
      <c r="D21" s="90" t="s">
        <v>85</v>
      </c>
      <c r="E21" s="91" t="s">
        <v>86</v>
      </c>
      <c r="F21" s="88">
        <f t="shared" si="0"/>
        <v>4</v>
      </c>
    </row>
    <row r="22" spans="1:6" ht="14.45" customHeight="1">
      <c r="A22" s="102">
        <v>0.45833333333334503</v>
      </c>
      <c r="B22" s="89" t="s">
        <v>89</v>
      </c>
      <c r="C22" s="90" t="s">
        <v>135</v>
      </c>
      <c r="D22" s="90" t="s">
        <v>215</v>
      </c>
      <c r="E22" s="91" t="s">
        <v>216</v>
      </c>
      <c r="F22" s="88">
        <f t="shared" si="0"/>
        <v>4</v>
      </c>
    </row>
    <row r="23" spans="1:6" ht="14.45" customHeight="1">
      <c r="A23" s="102">
        <v>0.465277777777791</v>
      </c>
      <c r="B23" s="89" t="s">
        <v>133</v>
      </c>
      <c r="C23" s="90" t="s">
        <v>107</v>
      </c>
      <c r="D23" s="90" t="s">
        <v>49</v>
      </c>
      <c r="E23" s="91" t="s">
        <v>82</v>
      </c>
      <c r="F23" s="88">
        <f t="shared" si="0"/>
        <v>4</v>
      </c>
    </row>
    <row r="24" spans="1:6" ht="14.45" customHeight="1">
      <c r="A24" s="102">
        <v>0.47222222222223598</v>
      </c>
      <c r="B24" s="89" t="s">
        <v>199</v>
      </c>
      <c r="C24" s="90" t="s">
        <v>198</v>
      </c>
      <c r="D24" s="90" t="s">
        <v>119</v>
      </c>
      <c r="E24" s="91" t="s">
        <v>129</v>
      </c>
      <c r="F24" s="88">
        <f t="shared" si="0"/>
        <v>4</v>
      </c>
    </row>
    <row r="25" spans="1:6" ht="14.45" customHeight="1">
      <c r="A25" s="102">
        <v>0.47916666666668101</v>
      </c>
      <c r="B25" s="89" t="s">
        <v>39</v>
      </c>
      <c r="C25" s="90" t="s">
        <v>46</v>
      </c>
      <c r="D25" s="90" t="s">
        <v>50</v>
      </c>
      <c r="E25" s="91" t="s">
        <v>43</v>
      </c>
      <c r="F25" s="88">
        <f t="shared" si="0"/>
        <v>4</v>
      </c>
    </row>
    <row r="26" spans="1:6" ht="14.45" customHeight="1">
      <c r="A26" s="102">
        <v>0.48611111111112598</v>
      </c>
      <c r="B26" s="89" t="s">
        <v>122</v>
      </c>
      <c r="C26" s="90" t="s">
        <v>83</v>
      </c>
      <c r="D26" s="90" t="s">
        <v>87</v>
      </c>
      <c r="E26" s="91" t="s">
        <v>97</v>
      </c>
      <c r="F26" s="88">
        <f t="shared" si="0"/>
        <v>4</v>
      </c>
    </row>
    <row r="27" spans="1:6" ht="14.45" customHeight="1">
      <c r="A27" s="102">
        <v>0.49305555555557101</v>
      </c>
      <c r="B27" s="89" t="s">
        <v>99</v>
      </c>
      <c r="C27" s="90" t="s">
        <v>98</v>
      </c>
      <c r="D27" s="90" t="s">
        <v>217</v>
      </c>
      <c r="E27" s="91" t="s">
        <v>218</v>
      </c>
      <c r="F27" s="88">
        <f t="shared" si="0"/>
        <v>4</v>
      </c>
    </row>
    <row r="28" spans="1:6" ht="14.45" customHeight="1">
      <c r="A28" s="102">
        <v>0.50000000000001599</v>
      </c>
      <c r="B28" s="89" t="s">
        <v>103</v>
      </c>
      <c r="C28" s="90" t="s">
        <v>110</v>
      </c>
      <c r="D28" s="90" t="s">
        <v>105</v>
      </c>
      <c r="E28" s="91" t="s">
        <v>95</v>
      </c>
      <c r="F28" s="88">
        <f t="shared" si="0"/>
        <v>4</v>
      </c>
    </row>
    <row r="29" spans="1:6" ht="14.45" customHeight="1">
      <c r="A29" s="102">
        <v>0.50694444444446096</v>
      </c>
      <c r="B29" s="89" t="s">
        <v>102</v>
      </c>
      <c r="C29" s="90" t="s">
        <v>84</v>
      </c>
      <c r="D29" s="90" t="s">
        <v>130</v>
      </c>
      <c r="E29" s="91" t="s">
        <v>123</v>
      </c>
      <c r="F29" s="88">
        <f t="shared" si="0"/>
        <v>4</v>
      </c>
    </row>
    <row r="30" spans="1:6" ht="14.45" customHeight="1">
      <c r="A30" s="102">
        <v>0.51388888888890605</v>
      </c>
      <c r="B30" s="89"/>
      <c r="C30" s="90"/>
      <c r="D30" s="90"/>
      <c r="E30" s="91"/>
      <c r="F30" s="88">
        <f t="shared" si="0"/>
        <v>0</v>
      </c>
    </row>
    <row r="31" spans="1:6" ht="14.45" customHeight="1">
      <c r="A31" s="102">
        <v>0.52083333333335102</v>
      </c>
      <c r="B31" s="89" t="s">
        <v>92</v>
      </c>
      <c r="C31" s="90" t="s">
        <v>108</v>
      </c>
      <c r="D31" s="90" t="s">
        <v>51</v>
      </c>
      <c r="E31" s="91" t="s">
        <v>121</v>
      </c>
      <c r="F31" s="88">
        <f t="shared" si="0"/>
        <v>4</v>
      </c>
    </row>
    <row r="32" spans="1:6" ht="14.45" customHeight="1" thickBot="1">
      <c r="A32" s="102">
        <v>0.527777777777796</v>
      </c>
      <c r="B32" s="89" t="s">
        <v>111</v>
      </c>
      <c r="C32" s="90" t="s">
        <v>115</v>
      </c>
      <c r="D32" s="90" t="s">
        <v>219</v>
      </c>
      <c r="E32" s="91" t="s">
        <v>53</v>
      </c>
      <c r="F32" s="88">
        <f t="shared" si="0"/>
        <v>4</v>
      </c>
    </row>
    <row r="33" spans="1:7" ht="14.45" customHeight="1" thickBot="1">
      <c r="A33" s="104">
        <v>0.53472222222224097</v>
      </c>
      <c r="B33" s="92" t="s">
        <v>47</v>
      </c>
      <c r="C33" s="93" t="s">
        <v>109</v>
      </c>
      <c r="D33" s="93" t="s">
        <v>220</v>
      </c>
      <c r="E33" s="94" t="s">
        <v>241</v>
      </c>
      <c r="F33" s="88">
        <f t="shared" si="0"/>
        <v>4</v>
      </c>
      <c r="G33" s="82">
        <f>SUM(F8:F33)</f>
        <v>79</v>
      </c>
    </row>
    <row r="34" spans="1:7" ht="10.5" customHeight="1"/>
    <row r="35" spans="1:7" s="95" customFormat="1" ht="18">
      <c r="A35" s="122" t="s">
        <v>72</v>
      </c>
      <c r="B35" s="122"/>
      <c r="C35" s="122"/>
      <c r="D35" s="122"/>
      <c r="E35" s="122"/>
    </row>
    <row r="36" spans="1:7" s="1" customFormat="1" ht="19.5" thickBot="1">
      <c r="A36" s="123" t="s">
        <v>73</v>
      </c>
      <c r="B36" s="123"/>
      <c r="C36" s="123"/>
      <c r="D36" s="123"/>
      <c r="E36" s="123"/>
    </row>
    <row r="37" spans="1:7" s="95" customFormat="1" ht="13.5" customHeight="1" thickBot="1">
      <c r="A37" s="124" t="s">
        <v>67</v>
      </c>
      <c r="B37" s="125"/>
      <c r="C37" s="125"/>
      <c r="D37" s="125"/>
      <c r="E37" s="126"/>
    </row>
    <row r="38" spans="1:7" s="81" customFormat="1" ht="15.75" thickBot="1">
      <c r="A38" s="127" t="s">
        <v>27</v>
      </c>
      <c r="B38" s="128"/>
      <c r="C38" s="128"/>
      <c r="D38" s="128"/>
      <c r="E38" s="129"/>
    </row>
    <row r="39" spans="1:7" s="96" customFormat="1">
      <c r="A39" s="118" t="s">
        <v>209</v>
      </c>
      <c r="B39" s="118"/>
      <c r="C39" s="118"/>
      <c r="D39" s="118"/>
      <c r="E39" s="118"/>
    </row>
    <row r="40" spans="1:7" s="96" customFormat="1" ht="15.75" thickBot="1">
      <c r="A40" s="118" t="s">
        <v>221</v>
      </c>
      <c r="B40" s="118"/>
      <c r="C40" s="118"/>
      <c r="D40" s="118"/>
      <c r="E40" s="118"/>
    </row>
    <row r="41" spans="1:7" ht="14.45" customHeight="1">
      <c r="A41" s="119" t="s">
        <v>68</v>
      </c>
      <c r="B41" s="120"/>
      <c r="C41" s="120"/>
      <c r="D41" s="120"/>
      <c r="E41" s="121"/>
      <c r="F41" s="88"/>
    </row>
    <row r="42" spans="1:7" ht="14.45" customHeight="1">
      <c r="A42" s="102">
        <v>0.36111111111111499</v>
      </c>
      <c r="B42" s="89" t="s">
        <v>222</v>
      </c>
      <c r="C42" s="90" t="s">
        <v>141</v>
      </c>
      <c r="D42" s="90" t="s">
        <v>223</v>
      </c>
      <c r="E42" s="91"/>
      <c r="F42" s="88">
        <f t="shared" ref="F42:F68" si="1">COUNTA(B42,C42,D42,E42)</f>
        <v>3</v>
      </c>
    </row>
    <row r="43" spans="1:7" ht="14.45" customHeight="1">
      <c r="A43" s="102">
        <v>0.36805555555556002</v>
      </c>
      <c r="B43" s="89"/>
      <c r="C43" s="90"/>
      <c r="D43" s="90"/>
      <c r="E43" s="91"/>
      <c r="F43" s="88">
        <f t="shared" si="1"/>
        <v>0</v>
      </c>
    </row>
    <row r="44" spans="1:7" ht="14.45" customHeight="1">
      <c r="A44" s="102">
        <v>0.375000000000005</v>
      </c>
      <c r="B44" s="89"/>
      <c r="C44" s="90"/>
      <c r="D44" s="90"/>
      <c r="E44" s="91"/>
      <c r="F44" s="88">
        <f t="shared" si="1"/>
        <v>0</v>
      </c>
    </row>
    <row r="45" spans="1:7" ht="14.45" customHeight="1">
      <c r="A45" s="102">
        <v>0.38194444444445003</v>
      </c>
      <c r="B45" s="89" t="s">
        <v>224</v>
      </c>
      <c r="C45" s="90" t="s">
        <v>191</v>
      </c>
      <c r="D45" s="90"/>
      <c r="E45" s="91"/>
      <c r="F45" s="88">
        <f t="shared" si="1"/>
        <v>2</v>
      </c>
    </row>
    <row r="46" spans="1:7" ht="14.45" customHeight="1">
      <c r="A46" s="102">
        <v>0.388888888888895</v>
      </c>
      <c r="B46" s="89" t="s">
        <v>161</v>
      </c>
      <c r="C46" s="90" t="s">
        <v>225</v>
      </c>
      <c r="D46" s="90" t="s">
        <v>226</v>
      </c>
      <c r="E46" s="91" t="s">
        <v>59</v>
      </c>
      <c r="F46" s="88">
        <f t="shared" si="1"/>
        <v>4</v>
      </c>
    </row>
    <row r="47" spans="1:7" ht="14.45" customHeight="1">
      <c r="A47" s="102">
        <v>0.39583333333333998</v>
      </c>
      <c r="B47" s="89" t="s">
        <v>61</v>
      </c>
      <c r="C47" s="90" t="s">
        <v>227</v>
      </c>
      <c r="D47" s="90" t="s">
        <v>179</v>
      </c>
      <c r="E47" s="91" t="s">
        <v>152</v>
      </c>
      <c r="F47" s="88">
        <f t="shared" si="1"/>
        <v>4</v>
      </c>
    </row>
    <row r="48" spans="1:7" ht="14.45" customHeight="1">
      <c r="A48" s="102">
        <v>0.40277777777778501</v>
      </c>
      <c r="B48" s="89" t="s">
        <v>206</v>
      </c>
      <c r="C48" s="90" t="s">
        <v>228</v>
      </c>
      <c r="D48" s="90" t="s">
        <v>229</v>
      </c>
      <c r="E48" s="91" t="s">
        <v>139</v>
      </c>
      <c r="F48" s="88">
        <f t="shared" si="1"/>
        <v>4</v>
      </c>
    </row>
    <row r="49" spans="1:6" ht="14.45" customHeight="1">
      <c r="A49" s="102">
        <v>0.40972222222222998</v>
      </c>
      <c r="B49" s="89" t="s">
        <v>156</v>
      </c>
      <c r="C49" s="90" t="s">
        <v>230</v>
      </c>
      <c r="D49" s="90" t="s">
        <v>162</v>
      </c>
      <c r="E49" s="91" t="s">
        <v>166</v>
      </c>
      <c r="F49" s="88">
        <f t="shared" si="1"/>
        <v>4</v>
      </c>
    </row>
    <row r="50" spans="1:6" ht="14.45" customHeight="1">
      <c r="A50" s="102">
        <v>0.41666666666667501</v>
      </c>
      <c r="B50" s="89" t="s">
        <v>142</v>
      </c>
      <c r="C50" s="90" t="s">
        <v>147</v>
      </c>
      <c r="D50" s="90" t="s">
        <v>138</v>
      </c>
      <c r="E50" s="91" t="s">
        <v>167</v>
      </c>
      <c r="F50" s="88">
        <f t="shared" si="1"/>
        <v>4</v>
      </c>
    </row>
    <row r="51" spans="1:6" ht="14.45" customHeight="1">
      <c r="A51" s="102">
        <v>0.42361111111111999</v>
      </c>
      <c r="B51" s="89" t="s">
        <v>176</v>
      </c>
      <c r="C51" s="90" t="s">
        <v>160</v>
      </c>
      <c r="D51" s="90" t="s">
        <v>181</v>
      </c>
      <c r="E51" s="91" t="s">
        <v>139</v>
      </c>
      <c r="F51" s="88">
        <f t="shared" si="1"/>
        <v>4</v>
      </c>
    </row>
    <row r="52" spans="1:6" ht="14.45" customHeight="1">
      <c r="A52" s="102">
        <v>0.43055555555556502</v>
      </c>
      <c r="B52" s="89" t="s">
        <v>58</v>
      </c>
      <c r="C52" s="90" t="s">
        <v>56</v>
      </c>
      <c r="D52" s="90" t="s">
        <v>60</v>
      </c>
      <c r="E52" s="91" t="s">
        <v>146</v>
      </c>
      <c r="F52" s="88">
        <f t="shared" si="1"/>
        <v>4</v>
      </c>
    </row>
    <row r="53" spans="1:6" ht="14.45" customHeight="1">
      <c r="A53" s="102">
        <v>0.43750000000000999</v>
      </c>
      <c r="B53" s="89" t="s">
        <v>203</v>
      </c>
      <c r="C53" s="90" t="s">
        <v>202</v>
      </c>
      <c r="D53" s="90" t="s">
        <v>207</v>
      </c>
      <c r="E53" s="91" t="s">
        <v>205</v>
      </c>
      <c r="F53" s="88">
        <f t="shared" si="1"/>
        <v>4</v>
      </c>
    </row>
    <row r="54" spans="1:6" ht="14.45" customHeight="1">
      <c r="A54" s="102">
        <v>0.44444444444445502</v>
      </c>
      <c r="B54" s="89" t="s">
        <v>140</v>
      </c>
      <c r="C54" s="90" t="s">
        <v>151</v>
      </c>
      <c r="D54" s="90" t="s">
        <v>231</v>
      </c>
      <c r="E54" s="91" t="s">
        <v>232</v>
      </c>
      <c r="F54" s="88">
        <f t="shared" si="1"/>
        <v>4</v>
      </c>
    </row>
    <row r="55" spans="1:6" ht="14.45" customHeight="1">
      <c r="A55" s="102">
        <v>0.4513888888889</v>
      </c>
      <c r="B55" s="89" t="s">
        <v>63</v>
      </c>
      <c r="C55" s="90" t="s">
        <v>163</v>
      </c>
      <c r="D55" s="90" t="s">
        <v>158</v>
      </c>
      <c r="E55" s="91"/>
      <c r="F55" s="88">
        <f t="shared" si="1"/>
        <v>3</v>
      </c>
    </row>
    <row r="56" spans="1:6" ht="14.45" customHeight="1">
      <c r="A56" s="102">
        <v>0.45833333333334503</v>
      </c>
      <c r="B56" s="89" t="s">
        <v>184</v>
      </c>
      <c r="C56" s="90" t="s">
        <v>188</v>
      </c>
      <c r="D56" s="90" t="s">
        <v>189</v>
      </c>
      <c r="E56" s="91" t="s">
        <v>170</v>
      </c>
      <c r="F56" s="88">
        <f t="shared" si="1"/>
        <v>4</v>
      </c>
    </row>
    <row r="57" spans="1:6" ht="14.45" customHeight="1">
      <c r="A57" s="102">
        <v>0.465277777777791</v>
      </c>
      <c r="B57" s="89" t="s">
        <v>149</v>
      </c>
      <c r="C57" s="90" t="s">
        <v>154</v>
      </c>
      <c r="D57" s="90" t="s">
        <v>155</v>
      </c>
      <c r="E57" s="91"/>
      <c r="F57" s="88">
        <f t="shared" si="1"/>
        <v>3</v>
      </c>
    </row>
    <row r="58" spans="1:6" ht="14.45" customHeight="1">
      <c r="A58" s="102">
        <v>0.47222222222223598</v>
      </c>
      <c r="B58" s="89" t="s">
        <v>180</v>
      </c>
      <c r="C58" s="90" t="s">
        <v>182</v>
      </c>
      <c r="D58" s="90" t="s">
        <v>153</v>
      </c>
      <c r="E58" s="91"/>
      <c r="F58" s="88">
        <f t="shared" si="1"/>
        <v>3</v>
      </c>
    </row>
    <row r="59" spans="1:6" ht="14.45" customHeight="1">
      <c r="A59" s="102">
        <v>0.47916666666668101</v>
      </c>
      <c r="B59" s="89" t="s">
        <v>204</v>
      </c>
      <c r="C59" s="90" t="s">
        <v>169</v>
      </c>
      <c r="D59" s="90" t="s">
        <v>165</v>
      </c>
      <c r="E59" s="91" t="s">
        <v>187</v>
      </c>
      <c r="F59" s="88">
        <f t="shared" si="1"/>
        <v>4</v>
      </c>
    </row>
    <row r="60" spans="1:6" ht="14.45" customHeight="1">
      <c r="A60" s="102">
        <v>0.48611111111112598</v>
      </c>
      <c r="B60" s="89" t="s">
        <v>177</v>
      </c>
      <c r="C60" s="90" t="s">
        <v>159</v>
      </c>
      <c r="D60" s="90" t="s">
        <v>233</v>
      </c>
      <c r="E60" s="91" t="s">
        <v>234</v>
      </c>
      <c r="F60" s="88">
        <f t="shared" si="1"/>
        <v>4</v>
      </c>
    </row>
    <row r="61" spans="1:6" ht="14.45" customHeight="1">
      <c r="A61" s="102">
        <v>0.49305555555557101</v>
      </c>
      <c r="B61" s="89" t="s">
        <v>164</v>
      </c>
      <c r="C61" s="90" t="s">
        <v>178</v>
      </c>
      <c r="D61" s="90" t="s">
        <v>235</v>
      </c>
      <c r="E61" s="91" t="s">
        <v>185</v>
      </c>
      <c r="F61" s="88">
        <f t="shared" si="1"/>
        <v>4</v>
      </c>
    </row>
    <row r="62" spans="1:6" ht="14.45" customHeight="1">
      <c r="A62" s="102">
        <v>0.50000000000001599</v>
      </c>
      <c r="B62" s="89" t="s">
        <v>171</v>
      </c>
      <c r="C62" s="90" t="s">
        <v>190</v>
      </c>
      <c r="D62" s="90" t="s">
        <v>145</v>
      </c>
      <c r="E62" s="91" t="s">
        <v>183</v>
      </c>
      <c r="F62" s="88">
        <f t="shared" si="1"/>
        <v>4</v>
      </c>
    </row>
    <row r="63" spans="1:6" ht="14.45" customHeight="1">
      <c r="A63" s="102">
        <v>0.50694444444446096</v>
      </c>
      <c r="B63" s="89" t="s">
        <v>148</v>
      </c>
      <c r="C63" s="90" t="s">
        <v>136</v>
      </c>
      <c r="D63" s="90" t="s">
        <v>137</v>
      </c>
      <c r="E63" s="91" t="s">
        <v>55</v>
      </c>
      <c r="F63" s="88">
        <f t="shared" si="1"/>
        <v>4</v>
      </c>
    </row>
    <row r="64" spans="1:6" ht="14.45" customHeight="1">
      <c r="A64" s="102">
        <v>0.51388888888890605</v>
      </c>
      <c r="B64" s="89" t="s">
        <v>66</v>
      </c>
      <c r="C64" s="90" t="s">
        <v>64</v>
      </c>
      <c r="D64" s="90" t="s">
        <v>193</v>
      </c>
      <c r="E64" s="91" t="s">
        <v>173</v>
      </c>
      <c r="F64" s="88">
        <f t="shared" si="1"/>
        <v>4</v>
      </c>
    </row>
    <row r="65" spans="1:7" ht="14.45" customHeight="1">
      <c r="A65" s="102">
        <v>0.52083333333335102</v>
      </c>
      <c r="B65" s="89" t="s">
        <v>201</v>
      </c>
      <c r="C65" s="90" t="s">
        <v>236</v>
      </c>
      <c r="D65" s="90" t="s">
        <v>237</v>
      </c>
      <c r="E65" s="91" t="s">
        <v>70</v>
      </c>
      <c r="F65" s="88">
        <f t="shared" si="1"/>
        <v>4</v>
      </c>
    </row>
    <row r="66" spans="1:7" ht="14.45" customHeight="1">
      <c r="A66" s="102">
        <v>0.527777777777796</v>
      </c>
      <c r="B66" s="89" t="s">
        <v>238</v>
      </c>
      <c r="C66" s="90" t="s">
        <v>175</v>
      </c>
      <c r="D66" s="90" t="s">
        <v>239</v>
      </c>
      <c r="E66" s="91"/>
      <c r="F66" s="88">
        <f t="shared" si="1"/>
        <v>3</v>
      </c>
    </row>
    <row r="67" spans="1:7" ht="13.5" thickBot="1">
      <c r="A67" s="102">
        <v>0.53472222222224097</v>
      </c>
      <c r="B67" s="89"/>
      <c r="C67" s="90"/>
      <c r="D67" s="90"/>
      <c r="E67" s="91"/>
      <c r="F67" s="88">
        <f t="shared" si="1"/>
        <v>0</v>
      </c>
    </row>
    <row r="68" spans="1:7" ht="13.5" thickBot="1">
      <c r="A68" s="104">
        <v>0.54166666666668595</v>
      </c>
      <c r="B68" s="92" t="s">
        <v>157</v>
      </c>
      <c r="C68" s="93" t="s">
        <v>174</v>
      </c>
      <c r="D68" s="93" t="s">
        <v>240</v>
      </c>
      <c r="E68" s="94"/>
      <c r="F68" s="88">
        <f t="shared" si="1"/>
        <v>3</v>
      </c>
      <c r="G68" s="82">
        <f>SUM(F42:F68)</f>
        <v>88</v>
      </c>
    </row>
  </sheetData>
  <mergeCells count="14">
    <mergeCell ref="A6:E6"/>
    <mergeCell ref="A1:E1"/>
    <mergeCell ref="A2:E2"/>
    <mergeCell ref="A3:E3"/>
    <mergeCell ref="A4:E4"/>
    <mergeCell ref="A5:E5"/>
    <mergeCell ref="A40:E40"/>
    <mergeCell ref="A41:E41"/>
    <mergeCell ref="A7:E7"/>
    <mergeCell ref="A35:E35"/>
    <mergeCell ref="A36:E36"/>
    <mergeCell ref="A37:E37"/>
    <mergeCell ref="A38:E38"/>
    <mergeCell ref="A39:E3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69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6" s="95" customFormat="1" ht="18">
      <c r="A1" s="122" t="s">
        <v>72</v>
      </c>
      <c r="B1" s="122"/>
      <c r="C1" s="122"/>
      <c r="D1" s="122"/>
      <c r="E1" s="122"/>
    </row>
    <row r="2" spans="1:6" s="95" customFormat="1" ht="18.75" thickBot="1">
      <c r="A2" s="123" t="s">
        <v>73</v>
      </c>
      <c r="B2" s="123"/>
      <c r="C2" s="123"/>
      <c r="D2" s="123"/>
      <c r="E2" s="123"/>
    </row>
    <row r="3" spans="1:6" s="95" customFormat="1" ht="13.5" customHeight="1" thickBot="1">
      <c r="A3" s="124" t="s">
        <v>67</v>
      </c>
      <c r="B3" s="125"/>
      <c r="C3" s="125"/>
      <c r="D3" s="125"/>
      <c r="E3" s="126"/>
    </row>
    <row r="4" spans="1:6" s="96" customFormat="1" ht="15.75" thickBot="1">
      <c r="A4" s="127" t="s">
        <v>246</v>
      </c>
      <c r="B4" s="128"/>
      <c r="C4" s="128"/>
      <c r="D4" s="128"/>
      <c r="E4" s="129"/>
    </row>
    <row r="5" spans="1:6" s="96" customFormat="1">
      <c r="A5" s="118" t="s">
        <v>247</v>
      </c>
      <c r="B5" s="118"/>
      <c r="C5" s="118"/>
      <c r="D5" s="118"/>
      <c r="E5" s="118"/>
    </row>
    <row r="6" spans="1:6" s="96" customFormat="1" ht="15.75" thickBot="1">
      <c r="A6" s="118" t="s">
        <v>210</v>
      </c>
      <c r="B6" s="118"/>
      <c r="C6" s="118"/>
      <c r="D6" s="118"/>
      <c r="E6" s="118"/>
    </row>
    <row r="7" spans="1:6" ht="14.45" customHeight="1" thickBot="1">
      <c r="A7" s="130" t="s">
        <v>68</v>
      </c>
      <c r="B7" s="120"/>
      <c r="C7" s="120"/>
      <c r="D7" s="120"/>
      <c r="E7" s="121"/>
      <c r="F7" s="97"/>
    </row>
    <row r="8" spans="1:6" ht="14.45" customHeight="1">
      <c r="A8" s="140">
        <v>0.34722222222222499</v>
      </c>
      <c r="B8" s="89"/>
      <c r="C8" s="90"/>
      <c r="D8" s="90"/>
      <c r="E8" s="91"/>
      <c r="F8" s="97">
        <f t="shared" ref="F8:F34" si="0">COUNTA(B8,C8,D8,E8)</f>
        <v>0</v>
      </c>
    </row>
    <row r="9" spans="1:6" ht="14.45" customHeight="1">
      <c r="A9" s="140">
        <v>0.35416666666667002</v>
      </c>
      <c r="B9" s="89"/>
      <c r="C9" s="90"/>
      <c r="D9" s="90"/>
      <c r="E9" s="91"/>
      <c r="F9" s="97">
        <f t="shared" si="0"/>
        <v>0</v>
      </c>
    </row>
    <row r="10" spans="1:6" ht="14.45" customHeight="1">
      <c r="A10" s="140">
        <v>0.36111111111111499</v>
      </c>
      <c r="B10" s="89"/>
      <c r="C10" s="90"/>
      <c r="D10" s="90"/>
      <c r="E10" s="91"/>
      <c r="F10" s="97">
        <f t="shared" si="0"/>
        <v>0</v>
      </c>
    </row>
    <row r="11" spans="1:6" ht="14.45" customHeight="1">
      <c r="A11" s="140">
        <v>0.36805555555556002</v>
      </c>
      <c r="B11" s="89"/>
      <c r="C11" s="90"/>
      <c r="D11" s="90"/>
      <c r="E11" s="91"/>
      <c r="F11" s="97">
        <f t="shared" si="0"/>
        <v>0</v>
      </c>
    </row>
    <row r="12" spans="1:6" ht="14.45" customHeight="1">
      <c r="A12" s="140">
        <v>0.375000000000005</v>
      </c>
      <c r="B12" s="89"/>
      <c r="C12" s="90"/>
      <c r="D12" s="90"/>
      <c r="E12" s="91"/>
      <c r="F12" s="97">
        <f t="shared" si="0"/>
        <v>0</v>
      </c>
    </row>
    <row r="13" spans="1:6" ht="14.45" customHeight="1">
      <c r="A13" s="140">
        <v>0.38194444444445003</v>
      </c>
      <c r="B13" s="89" t="s">
        <v>126</v>
      </c>
      <c r="C13" s="90" t="s">
        <v>127</v>
      </c>
      <c r="D13" s="90" t="s">
        <v>49</v>
      </c>
      <c r="E13" s="91"/>
      <c r="F13" s="97">
        <f t="shared" si="0"/>
        <v>3</v>
      </c>
    </row>
    <row r="14" spans="1:6" ht="14.45" customHeight="1">
      <c r="A14" s="140">
        <v>0.388888888888895</v>
      </c>
      <c r="B14" s="89" t="s">
        <v>129</v>
      </c>
      <c r="C14" s="90" t="s">
        <v>119</v>
      </c>
      <c r="D14" s="90" t="s">
        <v>44</v>
      </c>
      <c r="E14" s="91"/>
      <c r="F14" s="97">
        <f t="shared" si="0"/>
        <v>3</v>
      </c>
    </row>
    <row r="15" spans="1:6" ht="14.45" customHeight="1">
      <c r="A15" s="140">
        <v>0.39583333333333998</v>
      </c>
      <c r="B15" s="89" t="s">
        <v>120</v>
      </c>
      <c r="C15" s="90" t="s">
        <v>96</v>
      </c>
      <c r="D15" s="90" t="s">
        <v>213</v>
      </c>
      <c r="E15" s="91"/>
      <c r="F15" s="97">
        <f t="shared" si="0"/>
        <v>3</v>
      </c>
    </row>
    <row r="16" spans="1:6" ht="14.45" customHeight="1">
      <c r="A16" s="140">
        <v>0.40277777777778501</v>
      </c>
      <c r="B16" s="89" t="s">
        <v>117</v>
      </c>
      <c r="C16" s="90" t="s">
        <v>93</v>
      </c>
      <c r="D16" s="90" t="s">
        <v>128</v>
      </c>
      <c r="E16" s="91" t="s">
        <v>121</v>
      </c>
      <c r="F16" s="97">
        <f t="shared" si="0"/>
        <v>4</v>
      </c>
    </row>
    <row r="17" spans="1:6" ht="14.45" customHeight="1">
      <c r="A17" s="140">
        <v>0.40972222222222998</v>
      </c>
      <c r="B17" s="89" t="s">
        <v>194</v>
      </c>
      <c r="C17" s="90" t="s">
        <v>79</v>
      </c>
      <c r="D17" s="90" t="s">
        <v>82</v>
      </c>
      <c r="E17" s="91" t="s">
        <v>75</v>
      </c>
      <c r="F17" s="97">
        <f t="shared" si="0"/>
        <v>4</v>
      </c>
    </row>
    <row r="18" spans="1:6" ht="14.45" customHeight="1">
      <c r="A18" s="140">
        <v>0.41666666666667501</v>
      </c>
      <c r="B18" s="89" t="s">
        <v>80</v>
      </c>
      <c r="C18" s="90" t="s">
        <v>81</v>
      </c>
      <c r="D18" s="90" t="s">
        <v>36</v>
      </c>
      <c r="E18" s="91" t="s">
        <v>34</v>
      </c>
      <c r="F18" s="97">
        <f t="shared" si="0"/>
        <v>4</v>
      </c>
    </row>
    <row r="19" spans="1:6" ht="14.45" customHeight="1">
      <c r="A19" s="140">
        <v>0.42361111111111999</v>
      </c>
      <c r="B19" s="89" t="s">
        <v>65</v>
      </c>
      <c r="C19" s="90" t="s">
        <v>116</v>
      </c>
      <c r="D19" s="90" t="s">
        <v>57</v>
      </c>
      <c r="E19" s="91" t="s">
        <v>94</v>
      </c>
      <c r="F19" s="97">
        <f t="shared" si="0"/>
        <v>4</v>
      </c>
    </row>
    <row r="20" spans="1:6" ht="14.45" customHeight="1">
      <c r="A20" s="140">
        <v>0.43055555555556502</v>
      </c>
      <c r="B20" s="89" t="s">
        <v>102</v>
      </c>
      <c r="C20" s="90" t="s">
        <v>84</v>
      </c>
      <c r="D20" s="90" t="s">
        <v>130</v>
      </c>
      <c r="E20" s="91" t="s">
        <v>123</v>
      </c>
      <c r="F20" s="97">
        <f t="shared" si="0"/>
        <v>4</v>
      </c>
    </row>
    <row r="21" spans="1:6" ht="14.45" customHeight="1">
      <c r="A21" s="140">
        <v>0.43750000000000999</v>
      </c>
      <c r="B21" s="89" t="s">
        <v>39</v>
      </c>
      <c r="C21" s="90" t="s">
        <v>46</v>
      </c>
      <c r="D21" s="90" t="s">
        <v>50</v>
      </c>
      <c r="E21" s="91" t="s">
        <v>43</v>
      </c>
      <c r="F21" s="97">
        <f t="shared" si="0"/>
        <v>4</v>
      </c>
    </row>
    <row r="22" spans="1:6" ht="14.45" customHeight="1">
      <c r="A22" s="140">
        <v>0.44444444444445502</v>
      </c>
      <c r="B22" s="89" t="s">
        <v>76</v>
      </c>
      <c r="C22" s="90" t="s">
        <v>89</v>
      </c>
      <c r="D22" s="90" t="s">
        <v>135</v>
      </c>
      <c r="E22" s="91" t="s">
        <v>124</v>
      </c>
      <c r="F22" s="97">
        <f t="shared" si="0"/>
        <v>4</v>
      </c>
    </row>
    <row r="23" spans="1:6" ht="14.45" customHeight="1">
      <c r="A23" s="140">
        <v>0.4513888888889</v>
      </c>
      <c r="B23" s="89" t="s">
        <v>88</v>
      </c>
      <c r="C23" s="90" t="s">
        <v>85</v>
      </c>
      <c r="D23" s="90" t="s">
        <v>248</v>
      </c>
      <c r="E23" s="91" t="s">
        <v>214</v>
      </c>
      <c r="F23" s="97">
        <f t="shared" si="0"/>
        <v>4</v>
      </c>
    </row>
    <row r="24" spans="1:6" ht="14.45" customHeight="1">
      <c r="A24" s="140">
        <v>0.45833333333334503</v>
      </c>
      <c r="B24" s="89" t="s">
        <v>197</v>
      </c>
      <c r="C24" s="90" t="s">
        <v>199</v>
      </c>
      <c r="D24" s="90" t="s">
        <v>198</v>
      </c>
      <c r="E24" s="91"/>
      <c r="F24" s="97">
        <f t="shared" si="0"/>
        <v>3</v>
      </c>
    </row>
    <row r="25" spans="1:6" ht="14.45" customHeight="1">
      <c r="A25" s="140">
        <v>0.46527777777779</v>
      </c>
      <c r="B25" s="89" t="s">
        <v>78</v>
      </c>
      <c r="C25" s="90" t="s">
        <v>41</v>
      </c>
      <c r="D25" s="90" t="s">
        <v>134</v>
      </c>
      <c r="E25" s="91" t="s">
        <v>90</v>
      </c>
      <c r="F25" s="97">
        <f t="shared" si="0"/>
        <v>4</v>
      </c>
    </row>
    <row r="26" spans="1:6" ht="14.45" customHeight="1">
      <c r="A26" s="140">
        <v>0.47222222222223498</v>
      </c>
      <c r="B26" s="89" t="s">
        <v>249</v>
      </c>
      <c r="C26" s="90" t="s">
        <v>250</v>
      </c>
      <c r="D26" s="90" t="s">
        <v>51</v>
      </c>
      <c r="E26" s="91"/>
      <c r="F26" s="97">
        <f t="shared" si="0"/>
        <v>3</v>
      </c>
    </row>
    <row r="27" spans="1:6" ht="14.45" customHeight="1">
      <c r="A27" s="140">
        <v>0.47916666666667901</v>
      </c>
      <c r="B27" s="89"/>
      <c r="C27" s="90"/>
      <c r="D27" s="90"/>
      <c r="E27" s="91"/>
      <c r="F27" s="97">
        <f t="shared" si="0"/>
        <v>0</v>
      </c>
    </row>
    <row r="28" spans="1:6" ht="14.45" customHeight="1">
      <c r="A28" s="140">
        <v>0.48611111111112398</v>
      </c>
      <c r="B28" s="89"/>
      <c r="C28" s="90"/>
      <c r="D28" s="90"/>
      <c r="E28" s="91"/>
      <c r="F28" s="97">
        <f t="shared" si="0"/>
        <v>0</v>
      </c>
    </row>
    <row r="29" spans="1:6" ht="14.45" customHeight="1">
      <c r="A29" s="140">
        <v>0.49305555555556901</v>
      </c>
      <c r="B29" s="89" t="s">
        <v>98</v>
      </c>
      <c r="C29" s="90" t="s">
        <v>99</v>
      </c>
      <c r="D29" s="90" t="s">
        <v>132</v>
      </c>
      <c r="E29" s="91" t="s">
        <v>251</v>
      </c>
      <c r="F29" s="97">
        <f t="shared" si="0"/>
        <v>4</v>
      </c>
    </row>
    <row r="30" spans="1:6" ht="14.45" customHeight="1">
      <c r="A30" s="140">
        <v>0.50000000000001399</v>
      </c>
      <c r="B30" s="89" t="s">
        <v>103</v>
      </c>
      <c r="C30" s="90" t="s">
        <v>110</v>
      </c>
      <c r="D30" s="90" t="s">
        <v>95</v>
      </c>
      <c r="E30" s="91" t="s">
        <v>105</v>
      </c>
      <c r="F30" s="97">
        <f t="shared" si="0"/>
        <v>4</v>
      </c>
    </row>
    <row r="31" spans="1:6" ht="14.45" customHeight="1">
      <c r="A31" s="140">
        <v>0.50694444444445896</v>
      </c>
      <c r="B31" s="89" t="s">
        <v>122</v>
      </c>
      <c r="C31" s="90" t="s">
        <v>87</v>
      </c>
      <c r="D31" s="90" t="s">
        <v>97</v>
      </c>
      <c r="E31" s="91" t="s">
        <v>83</v>
      </c>
      <c r="F31" s="97">
        <f t="shared" si="0"/>
        <v>4</v>
      </c>
    </row>
    <row r="32" spans="1:6" ht="14.45" customHeight="1">
      <c r="A32" s="140">
        <v>0.51388888888890405</v>
      </c>
      <c r="B32" s="89" t="s">
        <v>252</v>
      </c>
      <c r="C32" s="90" t="s">
        <v>253</v>
      </c>
      <c r="D32" s="90" t="s">
        <v>254</v>
      </c>
      <c r="E32" s="91" t="s">
        <v>255</v>
      </c>
      <c r="F32" s="97">
        <f t="shared" si="0"/>
        <v>4</v>
      </c>
    </row>
    <row r="33" spans="1:7" ht="14.45" customHeight="1" thickBot="1">
      <c r="A33" s="140">
        <v>0.52083333333334902</v>
      </c>
      <c r="B33" s="89"/>
      <c r="C33" s="90"/>
      <c r="D33" s="90"/>
      <c r="E33" s="91"/>
      <c r="F33" s="97">
        <f t="shared" si="0"/>
        <v>0</v>
      </c>
    </row>
    <row r="34" spans="1:7" ht="14.45" customHeight="1" thickBot="1">
      <c r="A34" s="141">
        <v>0.527777777777794</v>
      </c>
      <c r="B34" s="92" t="s">
        <v>109</v>
      </c>
      <c r="C34" s="93" t="s">
        <v>47</v>
      </c>
      <c r="D34" s="93" t="s">
        <v>220</v>
      </c>
      <c r="E34" s="94"/>
      <c r="F34" s="97">
        <f t="shared" si="0"/>
        <v>3</v>
      </c>
      <c r="G34" s="82">
        <f>SUM(F8:F34)</f>
        <v>70</v>
      </c>
    </row>
    <row r="35" spans="1:7" ht="10.5" customHeight="1"/>
    <row r="36" spans="1:7" s="95" customFormat="1" ht="18">
      <c r="A36" s="122" t="s">
        <v>23</v>
      </c>
      <c r="B36" s="122"/>
      <c r="C36" s="122"/>
      <c r="D36" s="122"/>
      <c r="E36" s="122"/>
    </row>
    <row r="37" spans="1:7" s="1" customFormat="1" ht="19.5" thickBot="1">
      <c r="A37" s="123" t="s">
        <v>24</v>
      </c>
      <c r="B37" s="123"/>
      <c r="C37" s="123"/>
      <c r="D37" s="123"/>
      <c r="E37" s="123"/>
    </row>
    <row r="38" spans="1:7" s="95" customFormat="1" ht="13.5" customHeight="1" thickBot="1">
      <c r="A38" s="124" t="s">
        <v>67</v>
      </c>
      <c r="B38" s="125"/>
      <c r="C38" s="125"/>
      <c r="D38" s="125"/>
      <c r="E38" s="126"/>
    </row>
    <row r="39" spans="1:7" s="81" customFormat="1" ht="15.75" thickBot="1">
      <c r="A39" s="127" t="s">
        <v>246</v>
      </c>
      <c r="B39" s="128"/>
      <c r="C39" s="128"/>
      <c r="D39" s="128"/>
      <c r="E39" s="129"/>
    </row>
    <row r="40" spans="1:7" s="96" customFormat="1">
      <c r="A40" s="118" t="s">
        <v>247</v>
      </c>
      <c r="B40" s="118"/>
      <c r="C40" s="118"/>
      <c r="D40" s="118"/>
      <c r="E40" s="118"/>
    </row>
    <row r="41" spans="1:7" s="96" customFormat="1" ht="15.75" thickBot="1">
      <c r="A41" s="118" t="s">
        <v>221</v>
      </c>
      <c r="B41" s="118"/>
      <c r="C41" s="118"/>
      <c r="D41" s="118"/>
      <c r="E41" s="118"/>
    </row>
    <row r="42" spans="1:7" ht="14.45" customHeight="1">
      <c r="A42" s="119" t="s">
        <v>68</v>
      </c>
      <c r="B42" s="120"/>
      <c r="C42" s="120"/>
      <c r="D42" s="120"/>
      <c r="E42" s="121"/>
      <c r="F42" s="97"/>
    </row>
    <row r="43" spans="1:7" ht="14.45" customHeight="1">
      <c r="A43" s="140">
        <v>0.34722222222222499</v>
      </c>
      <c r="B43" s="89" t="s">
        <v>141</v>
      </c>
      <c r="C43" s="90" t="s">
        <v>222</v>
      </c>
      <c r="D43" s="90"/>
      <c r="E43" s="91"/>
      <c r="F43" s="97">
        <f t="shared" ref="F43:F69" si="1">COUNTA(B43,C43,D43,E43)</f>
        <v>2</v>
      </c>
    </row>
    <row r="44" spans="1:7" ht="14.45" customHeight="1">
      <c r="A44" s="140">
        <v>0.35416666666667002</v>
      </c>
      <c r="B44" s="89"/>
      <c r="C44" s="90"/>
      <c r="D44" s="90"/>
      <c r="E44" s="91"/>
      <c r="F44" s="97">
        <f t="shared" si="1"/>
        <v>0</v>
      </c>
    </row>
    <row r="45" spans="1:7" ht="14.45" customHeight="1">
      <c r="A45" s="140">
        <v>0.36111111111111499</v>
      </c>
      <c r="B45" s="89"/>
      <c r="C45" s="90"/>
      <c r="D45" s="90"/>
      <c r="E45" s="91"/>
      <c r="F45" s="97">
        <f t="shared" si="1"/>
        <v>0</v>
      </c>
    </row>
    <row r="46" spans="1:7" ht="14.45" customHeight="1">
      <c r="A46" s="140">
        <v>0.36805555555556002</v>
      </c>
      <c r="B46" s="89"/>
      <c r="C46" s="90"/>
      <c r="D46" s="90"/>
      <c r="E46" s="91"/>
      <c r="F46" s="97">
        <f t="shared" si="1"/>
        <v>0</v>
      </c>
    </row>
    <row r="47" spans="1:7" ht="14.45" customHeight="1">
      <c r="A47" s="140">
        <v>0.375000000000005</v>
      </c>
      <c r="B47" s="89"/>
      <c r="C47" s="90"/>
      <c r="D47" s="90"/>
      <c r="E47" s="91"/>
      <c r="F47" s="97">
        <f t="shared" si="1"/>
        <v>0</v>
      </c>
    </row>
    <row r="48" spans="1:7" ht="14.45" customHeight="1">
      <c r="A48" s="140">
        <v>0.38194444444445003</v>
      </c>
      <c r="B48" s="89"/>
      <c r="C48" s="90"/>
      <c r="D48" s="90"/>
      <c r="E48" s="91"/>
      <c r="F48" s="97">
        <f t="shared" si="1"/>
        <v>0</v>
      </c>
    </row>
    <row r="49" spans="1:6" ht="14.45" customHeight="1">
      <c r="A49" s="140">
        <v>0.388888888888895</v>
      </c>
      <c r="B49" s="89" t="s">
        <v>152</v>
      </c>
      <c r="C49" s="90" t="s">
        <v>139</v>
      </c>
      <c r="D49" s="90" t="s">
        <v>61</v>
      </c>
      <c r="E49" s="91" t="s">
        <v>245</v>
      </c>
      <c r="F49" s="97">
        <f t="shared" si="1"/>
        <v>4</v>
      </c>
    </row>
    <row r="50" spans="1:6" ht="14.45" customHeight="1">
      <c r="A50" s="140">
        <v>0.39583333333333998</v>
      </c>
      <c r="B50" s="89" t="s">
        <v>256</v>
      </c>
      <c r="C50" s="90" t="s">
        <v>257</v>
      </c>
      <c r="D50" s="90" t="s">
        <v>258</v>
      </c>
      <c r="E50" s="91" t="s">
        <v>146</v>
      </c>
      <c r="F50" s="97">
        <f t="shared" si="1"/>
        <v>4</v>
      </c>
    </row>
    <row r="51" spans="1:6" ht="14.45" customHeight="1">
      <c r="A51" s="140">
        <v>0.40277777777778501</v>
      </c>
      <c r="B51" s="89" t="s">
        <v>58</v>
      </c>
      <c r="C51" s="90" t="s">
        <v>56</v>
      </c>
      <c r="D51" s="90" t="s">
        <v>60</v>
      </c>
      <c r="E51" s="91" t="s">
        <v>259</v>
      </c>
      <c r="F51" s="97">
        <f t="shared" si="1"/>
        <v>4</v>
      </c>
    </row>
    <row r="52" spans="1:6" ht="14.45" customHeight="1">
      <c r="A52" s="140">
        <v>0.40972222222222998</v>
      </c>
      <c r="B52" s="89" t="s">
        <v>147</v>
      </c>
      <c r="C52" s="90" t="s">
        <v>167</v>
      </c>
      <c r="D52" s="90" t="s">
        <v>138</v>
      </c>
      <c r="E52" s="91" t="s">
        <v>142</v>
      </c>
      <c r="F52" s="97">
        <f t="shared" si="1"/>
        <v>4</v>
      </c>
    </row>
    <row r="53" spans="1:6" ht="14.45" customHeight="1">
      <c r="A53" s="140">
        <v>0.41666666666667501</v>
      </c>
      <c r="B53" s="89" t="s">
        <v>180</v>
      </c>
      <c r="C53" s="90" t="s">
        <v>189</v>
      </c>
      <c r="D53" s="90" t="s">
        <v>170</v>
      </c>
      <c r="E53" s="91" t="s">
        <v>260</v>
      </c>
      <c r="F53" s="97">
        <f t="shared" si="1"/>
        <v>4</v>
      </c>
    </row>
    <row r="54" spans="1:6" ht="14.45" customHeight="1">
      <c r="A54" s="140">
        <v>0.42361111111111999</v>
      </c>
      <c r="B54" s="89" t="s">
        <v>163</v>
      </c>
      <c r="C54" s="90" t="s">
        <v>63</v>
      </c>
      <c r="D54" s="90" t="s">
        <v>261</v>
      </c>
      <c r="E54" s="91" t="s">
        <v>223</v>
      </c>
      <c r="F54" s="97">
        <f t="shared" si="1"/>
        <v>4</v>
      </c>
    </row>
    <row r="55" spans="1:6" ht="14.45" customHeight="1">
      <c r="A55" s="140">
        <v>0.43055555555556502</v>
      </c>
      <c r="B55" s="89" t="s">
        <v>176</v>
      </c>
      <c r="C55" s="90" t="s">
        <v>160</v>
      </c>
      <c r="D55" s="90" t="s">
        <v>55</v>
      </c>
      <c r="E55" s="91" t="s">
        <v>181</v>
      </c>
      <c r="F55" s="97">
        <f t="shared" si="1"/>
        <v>4</v>
      </c>
    </row>
    <row r="56" spans="1:6" ht="14.45" customHeight="1">
      <c r="A56" s="140">
        <v>0.43750000000000999</v>
      </c>
      <c r="B56" s="89" t="s">
        <v>190</v>
      </c>
      <c r="C56" s="90" t="s">
        <v>145</v>
      </c>
      <c r="D56" s="90" t="s">
        <v>171</v>
      </c>
      <c r="E56" s="91" t="s">
        <v>183</v>
      </c>
      <c r="F56" s="97">
        <f t="shared" si="1"/>
        <v>4</v>
      </c>
    </row>
    <row r="57" spans="1:6" ht="14.45" customHeight="1">
      <c r="A57" s="140">
        <v>0.44444444444445502</v>
      </c>
      <c r="B57" s="89"/>
      <c r="C57" s="90"/>
      <c r="D57" s="90"/>
      <c r="E57" s="91"/>
      <c r="F57" s="97">
        <f t="shared" si="1"/>
        <v>0</v>
      </c>
    </row>
    <row r="58" spans="1:6" ht="14.45" customHeight="1">
      <c r="A58" s="140">
        <v>0.4513888888889</v>
      </c>
      <c r="B58" s="89"/>
      <c r="C58" s="90"/>
      <c r="D58" s="90"/>
      <c r="E58" s="91"/>
      <c r="F58" s="97">
        <f t="shared" si="1"/>
        <v>0</v>
      </c>
    </row>
    <row r="59" spans="1:6" ht="14.45" customHeight="1">
      <c r="A59" s="140">
        <v>0.45833333333334503</v>
      </c>
      <c r="B59" s="89" t="s">
        <v>153</v>
      </c>
      <c r="C59" s="90" t="s">
        <v>182</v>
      </c>
      <c r="D59" s="90" t="s">
        <v>240</v>
      </c>
      <c r="E59" s="91" t="s">
        <v>66</v>
      </c>
      <c r="F59" s="97">
        <f t="shared" si="1"/>
        <v>4</v>
      </c>
    </row>
    <row r="60" spans="1:6" ht="14.45" customHeight="1">
      <c r="A60" s="140">
        <v>0.46527777777779</v>
      </c>
      <c r="B60" s="89" t="s">
        <v>148</v>
      </c>
      <c r="C60" s="90" t="s">
        <v>137</v>
      </c>
      <c r="D60" s="90" t="s">
        <v>136</v>
      </c>
      <c r="E60" s="91" t="s">
        <v>188</v>
      </c>
      <c r="F60" s="97">
        <f t="shared" si="1"/>
        <v>4</v>
      </c>
    </row>
    <row r="61" spans="1:6" ht="14.45" customHeight="1">
      <c r="A61" s="140">
        <v>0.47222222222223498</v>
      </c>
      <c r="B61" s="89"/>
      <c r="C61" s="90"/>
      <c r="D61" s="90"/>
      <c r="E61" s="91"/>
      <c r="F61" s="97">
        <f t="shared" si="1"/>
        <v>0</v>
      </c>
    </row>
    <row r="62" spans="1:6" ht="14.45" customHeight="1">
      <c r="A62" s="140">
        <v>0.47916666666667901</v>
      </c>
      <c r="B62" s="89" t="s">
        <v>177</v>
      </c>
      <c r="C62" s="90" t="s">
        <v>159</v>
      </c>
      <c r="D62" s="105" t="s">
        <v>262</v>
      </c>
      <c r="E62" s="91"/>
      <c r="F62" s="97">
        <f t="shared" si="1"/>
        <v>3</v>
      </c>
    </row>
    <row r="63" spans="1:6" ht="14.45" customHeight="1">
      <c r="A63" s="140">
        <v>0.48611111111112398</v>
      </c>
      <c r="B63" s="89" t="s">
        <v>207</v>
      </c>
      <c r="C63" s="90" t="s">
        <v>205</v>
      </c>
      <c r="D63" s="90" t="s">
        <v>203</v>
      </c>
      <c r="E63" s="91" t="s">
        <v>202</v>
      </c>
      <c r="F63" s="97">
        <f t="shared" si="1"/>
        <v>4</v>
      </c>
    </row>
    <row r="64" spans="1:6" ht="14.45" customHeight="1">
      <c r="A64" s="140">
        <v>0.49305555555556901</v>
      </c>
      <c r="B64" s="89" t="s">
        <v>204</v>
      </c>
      <c r="C64" s="90" t="s">
        <v>169</v>
      </c>
      <c r="D64" s="90" t="s">
        <v>165</v>
      </c>
      <c r="E64" s="91" t="s">
        <v>187</v>
      </c>
      <c r="F64" s="97">
        <f t="shared" si="1"/>
        <v>4</v>
      </c>
    </row>
    <row r="65" spans="1:7" ht="14.45" customHeight="1">
      <c r="A65" s="140">
        <v>0.50000000000001399</v>
      </c>
      <c r="B65" s="89" t="s">
        <v>263</v>
      </c>
      <c r="C65" s="90" t="s">
        <v>264</v>
      </c>
      <c r="D65" s="90" t="s">
        <v>265</v>
      </c>
      <c r="E65" s="91" t="s">
        <v>266</v>
      </c>
      <c r="F65" s="97">
        <f t="shared" si="1"/>
        <v>4</v>
      </c>
    </row>
    <row r="66" spans="1:7" ht="14.45" customHeight="1">
      <c r="A66" s="140">
        <v>0.50694444444445896</v>
      </c>
      <c r="B66" s="89" t="s">
        <v>201</v>
      </c>
      <c r="C66" s="90" t="s">
        <v>236</v>
      </c>
      <c r="D66" s="90" t="s">
        <v>234</v>
      </c>
      <c r="E66" s="91"/>
      <c r="F66" s="97">
        <f t="shared" si="1"/>
        <v>3</v>
      </c>
    </row>
    <row r="67" spans="1:7" ht="14.45" customHeight="1">
      <c r="A67" s="140">
        <v>0.51388888888890405</v>
      </c>
      <c r="B67" s="89" t="s">
        <v>173</v>
      </c>
      <c r="C67" s="90" t="s">
        <v>185</v>
      </c>
      <c r="D67" s="90" t="s">
        <v>164</v>
      </c>
      <c r="E67" s="91" t="s">
        <v>178</v>
      </c>
      <c r="F67" s="97">
        <f t="shared" si="1"/>
        <v>4</v>
      </c>
    </row>
    <row r="68" spans="1:7" ht="14.45" customHeight="1" thickBot="1">
      <c r="A68" s="140">
        <v>0.52083333333334902</v>
      </c>
      <c r="B68" s="89"/>
      <c r="C68" s="90" t="s">
        <v>157</v>
      </c>
      <c r="D68" s="90" t="s">
        <v>267</v>
      </c>
      <c r="E68" s="91" t="s">
        <v>174</v>
      </c>
      <c r="F68" s="97">
        <f t="shared" si="1"/>
        <v>3</v>
      </c>
    </row>
    <row r="69" spans="1:7" ht="13.5" thickBot="1">
      <c r="A69" s="141">
        <v>0.52777777777777779</v>
      </c>
      <c r="B69" s="92" t="s">
        <v>64</v>
      </c>
      <c r="C69" s="93" t="s">
        <v>193</v>
      </c>
      <c r="D69" s="93" t="s">
        <v>268</v>
      </c>
      <c r="E69" s="94"/>
      <c r="F69" s="97">
        <f t="shared" si="1"/>
        <v>3</v>
      </c>
      <c r="G69" s="82">
        <f>SUM(F43:F69)</f>
        <v>70</v>
      </c>
    </row>
  </sheetData>
  <mergeCells count="14">
    <mergeCell ref="A6:E6"/>
    <mergeCell ref="A1:E1"/>
    <mergeCell ref="A2:E2"/>
    <mergeCell ref="A3:E3"/>
    <mergeCell ref="A4:E4"/>
    <mergeCell ref="A5:E5"/>
    <mergeCell ref="A41:E41"/>
    <mergeCell ref="A42:E42"/>
    <mergeCell ref="A7:E7"/>
    <mergeCell ref="A36:E36"/>
    <mergeCell ref="A37:E37"/>
    <mergeCell ref="A38:E38"/>
    <mergeCell ref="A39:E39"/>
    <mergeCell ref="A40:E4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2022-10-29T14:23:11Z</cp:lastPrinted>
  <dcterms:created xsi:type="dcterms:W3CDTF">2000-04-30T13:23:02Z</dcterms:created>
  <dcterms:modified xsi:type="dcterms:W3CDTF">2023-05-14T21:25:07Z</dcterms:modified>
</cp:coreProperties>
</file>